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85" activeTab="2"/>
  </bookViews>
  <sheets>
    <sheet name="титульник" sheetId="1" r:id="rId1"/>
    <sheet name="Лист2" sheetId="2" r:id="rId2"/>
    <sheet name="Лист3" sheetId="3" r:id="rId3"/>
  </sheets>
  <definedNames>
    <definedName name="_xlnm.Print_Area" localSheetId="2">Лист3!$A$1:$L$580</definedName>
  </definedNames>
  <calcPr calcId="125725"/>
</workbook>
</file>

<file path=xl/calcChain.xml><?xml version="1.0" encoding="utf-8"?>
<calcChain xmlns="http://schemas.openxmlformats.org/spreadsheetml/2006/main">
  <c r="K171" i="3"/>
  <c r="K167"/>
  <c r="K168"/>
  <c r="K169"/>
  <c r="K170"/>
  <c r="K165"/>
  <c r="K164"/>
  <c r="K162"/>
  <c r="F51"/>
  <c r="K212"/>
  <c r="K291"/>
  <c r="K288"/>
  <c r="K286"/>
  <c r="K282"/>
  <c r="K292" s="1"/>
  <c r="K379"/>
  <c r="K365"/>
  <c r="K334"/>
  <c r="K420"/>
  <c r="K466"/>
  <c r="K508"/>
  <c r="K485"/>
  <c r="J534"/>
  <c r="K554"/>
  <c r="K578"/>
  <c r="E163"/>
  <c r="K163" s="1"/>
  <c r="E165"/>
  <c r="E164"/>
  <c r="E170"/>
  <c r="E169"/>
  <c r="E168"/>
  <c r="E167"/>
  <c r="E166"/>
  <c r="K166" s="1"/>
  <c r="E162"/>
</calcChain>
</file>

<file path=xl/sharedStrings.xml><?xml version="1.0" encoding="utf-8"?>
<sst xmlns="http://schemas.openxmlformats.org/spreadsheetml/2006/main" count="536" uniqueCount="353">
  <si>
    <t>УТВЕРЖДАЮ:</t>
  </si>
  <si>
    <t>«Управление образования»</t>
  </si>
  <si>
    <t>ПЛАН</t>
  </si>
  <si>
    <t>ФИНАНСОВО-ХОЗЯЙСТВЕННОЙ ДЕЯТЕЛЬНОСТИ</t>
  </si>
  <si>
    <t>КОДЫ</t>
  </si>
  <si>
    <t>Форма по КФД</t>
  </si>
  <si>
    <t>Дата</t>
  </si>
  <si>
    <t>Наименование учреждения</t>
  </si>
  <si>
    <t>Муниципальное бюджетное образовательное учреждение</t>
  </si>
  <si>
    <t xml:space="preserve">дополнительного образования детей Дом детского и юношеского </t>
  </si>
  <si>
    <t>туризма и экскурсий р.п. Сосьва</t>
  </si>
  <si>
    <t>по ОКПО</t>
  </si>
  <si>
    <t>ИНН/КПП 6632016302/663201001</t>
  </si>
  <si>
    <t>по ОКЕИ</t>
  </si>
  <si>
    <t>Единица измерения: руб.</t>
  </si>
  <si>
    <t>Наименование органа, осуществляющего</t>
  </si>
  <si>
    <t>функции и полномочия Учредителя</t>
  </si>
  <si>
    <t>Отраслевой орган администрации Сосьвинского городского округа</t>
  </si>
  <si>
    <t>Адрес фактического местонахождения</t>
  </si>
  <si>
    <t>учреждения</t>
  </si>
  <si>
    <t>624971, Свердловская область, Серовский район,</t>
  </si>
  <si>
    <t>р.п. Сосьва, ул. Балдина, д.49</t>
  </si>
  <si>
    <t>I. СВЕДЕНИЯ О ДЕЯТЕЛЬНОСТИ МУНИЦИПАЛЬНОГО</t>
  </si>
  <si>
    <t>УЧРЕЖДЕНИЯ (ПОДРАЗДЕЛЕНИЯ)</t>
  </si>
  <si>
    <t>1.1. Целью деятельности является:</t>
  </si>
  <si>
    <t xml:space="preserve"> - развитие мотивации личности к познанию и творчеству, реализация дополнительных образовательных программ и услуг в интересах личности, общества, государства.</t>
  </si>
  <si>
    <t>1.2.    Основные задачи учреждения:</t>
  </si>
  <si>
    <t xml:space="preserve"> - обеспечение необходимых условий для личностного развития, укрепления здоровья и профессионального самоопределения, творческого труда детей в возрасте от 6 до 18 лет;</t>
  </si>
  <si>
    <t xml:space="preserve"> - адаптация к жизни в обществе;</t>
  </si>
  <si>
    <t xml:space="preserve"> - формирование общей культуры, в том числе здорового образа жизни;</t>
  </si>
  <si>
    <t xml:space="preserve"> - воспитания трудолюбия, любви к окружающей природе, родному краю.</t>
  </si>
  <si>
    <t>1.3.    Виды деятельности учреждения:</t>
  </si>
  <si>
    <t>1.3.1. Дополнительное образование детей.</t>
  </si>
  <si>
    <t>1.3.2. Осуществление деятельности, связанной с оказанием услуг (выполнением работ),</t>
  </si>
  <si>
    <t>Относящихся к его основным видам деятельности, в соответствии с муниципальным заданием.</t>
  </si>
  <si>
    <t>1.4.    Перечень услуг (работ), осуществляемых на платной основе:</t>
  </si>
  <si>
    <t>1.4.1 Создание групп, секций, объединений по укреплению здоровья (гимнастика, физическая культура, различные игры и т.д.)</t>
  </si>
  <si>
    <t>1.4.2 Прокат туристического снаряжения, спортивного инвентаря;</t>
  </si>
  <si>
    <t>1.4.3 Разработка, организация и проведение туристических походов, палаточных лагерей,                                                 слетов, обучающих семинаров;</t>
  </si>
  <si>
    <t xml:space="preserve">1.4.4. Осуществление копировальных и множительных работ. </t>
  </si>
  <si>
    <t xml:space="preserve">Показатели финансового состояния учреждения   
</t>
  </si>
  <si>
    <t>(последнюю отчетную дату)</t>
  </si>
  <si>
    <t>№ п/п</t>
  </si>
  <si>
    <t>Наименование показателя</t>
  </si>
  <si>
    <t>Сумма, тыс. руб.</t>
  </si>
  <si>
    <t>Нефинансовые активы, всего:</t>
  </si>
  <si>
    <t xml:space="preserve">из них:
недвижимое имущество, всего:
</t>
  </si>
  <si>
    <t xml:space="preserve">в том числе:
остаточная стоимость
</t>
  </si>
  <si>
    <t>особо ценное движимое имущество, всего:</t>
  </si>
  <si>
    <t>Финансовые активы, всего:</t>
  </si>
  <si>
    <t xml:space="preserve">из них:
денежные средства учреждения, всего
</t>
  </si>
  <si>
    <t xml:space="preserve">в том числе:
денежные средства учреждения на счетах
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</si>
  <si>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</si>
  <si>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</si>
  <si>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</si>
  <si>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</si>
  <si>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</si>
  <si>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 xml:space="preserve">из них:
долговые обязательства
</t>
  </si>
  <si>
    <t>кредиторская задолженность:</t>
  </si>
  <si>
    <t xml:space="preserve">в том числе:
просроченная кредиторская задолженность
</t>
  </si>
  <si>
    <t>Показатели по поступлениям и выплатам учреждения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</si>
  <si>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</si>
  <si>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</si>
  <si>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</si>
  <si>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</si>
  <si>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</si>
  <si>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>Субсидия на финансовое обеспечение выполнения муниципального задания из местного бюджета</t>
  </si>
  <si>
    <t>Субсидии, представляемые в соответствии с абзацем вторым пункта 1 статьи 78.1 Бюджетного кодекса Российской Федерации</t>
  </si>
  <si>
    <t>Поступления от оказания услуг (выполнения работ) на платной основе и от иной приносящей доход деятельности</t>
  </si>
  <si>
    <t>Поступления от доходов, всего:</t>
  </si>
  <si>
    <t>в том числе: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</si>
  <si>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</si>
  <si>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</si>
  <si>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</si>
  <si>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</si>
  <si>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</si>
  <si>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</si>
  <si>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</si>
  <si>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 выплаты персоналу, всего:</t>
  </si>
  <si>
    <t>из них: оплата труда и начисления на выплаты по оплате труда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</si>
  <si>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</si>
  <si>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</si>
  <si>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</si>
  <si>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</si>
  <si>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</si>
  <si>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</si>
  <si>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</si>
  <si>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</si>
  <si>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</si>
  <si>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</si>
  <si>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</si>
  <si>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</si>
  <si>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</si>
  <si>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Из них:</t>
  </si>
  <si>
    <t>из них:</t>
  </si>
  <si>
    <t>Х</t>
  </si>
  <si>
    <t>Показатели выплат по расходам на закупку</t>
  </si>
  <si>
    <t>товаров, работ, услуг учреждения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</si>
  <si>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</si>
  <si>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</si>
  <si>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</si>
  <si>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5 апреля 2013 года № 44-ФЗ «О контрактной системе в сфере закупок товаров, работ, услуг для обеспечения государственных и муниципальных нужд»</t>
  </si>
  <si>
    <t>в соответствии с Федеральным законом от 18 июля 2011 года № 223-ФЗ «О закупках товаров, работ, услуг отдельными видами юридических лиц»</t>
  </si>
  <si>
    <t>Выплаты по расходам на закупку товаров, работ, услуг всего:</t>
  </si>
  <si>
    <t>В том числе: на оплату контрактов, заключенных до начала очередного финансового года:</t>
  </si>
  <si>
    <t>1.</t>
  </si>
  <si>
    <t>2.</t>
  </si>
  <si>
    <t>На закупку товаров, работ, услуг по году начала закупки:</t>
  </si>
  <si>
    <t>Сведения о средствах, поступающих</t>
  </si>
  <si>
    <t>во временное распоряжение учреждения</t>
  </si>
  <si>
    <t>(очередной финансовый год)</t>
  </si>
  <si>
    <t>Сумма (руб. с точностью до двух знаков после запятой - 0,00)</t>
  </si>
  <si>
    <t>Поступление</t>
  </si>
  <si>
    <t>Выбытие</t>
  </si>
  <si>
    <t>040</t>
  </si>
  <si>
    <t>010</t>
  </si>
  <si>
    <t>020</t>
  </si>
  <si>
    <t>030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</si>
  <si>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</si>
  <si>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</si>
  <si>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</si>
  <si>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</si>
  <si>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</si>
  <si>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муниципального учреждения
(уполномоченное лицо)                                                               
</t>
  </si>
  <si>
    <t xml:space="preserve">Главный бухгалтер
муниципального учреждения                                                    
</t>
  </si>
  <si>
    <t>Исполнитель</t>
  </si>
  <si>
    <t xml:space="preserve">Телефон ________________     "__" ____________ 20__ года
</t>
  </si>
  <si>
    <t>(подпись)   (расшифровка подписи)</t>
  </si>
  <si>
    <t xml:space="preserve">Расчеты (обоснования) к плану финансово-хозяйственной деятельности </t>
  </si>
  <si>
    <t>муниципального учреждения</t>
  </si>
  <si>
    <t>1. Расчеты (обоснования) выплат персоналу (строка 210)</t>
  </si>
  <si>
    <t>1.1. Расчеты (обоснования) расходов на оплату груда</t>
  </si>
  <si>
    <t xml:space="preserve">№
п/п
</t>
  </si>
  <si>
    <t xml:space="preserve">Должность,
группа
должностей
</t>
  </si>
  <si>
    <t xml:space="preserve">Установленная
численность,
единиц
</t>
  </si>
  <si>
    <t>Среднемесячный размер оплаты труда на одного работника, руб</t>
  </si>
  <si>
    <t>по должностному окладу</t>
  </si>
  <si>
    <t>по выплатам стимулирующего характера</t>
  </si>
  <si>
    <t xml:space="preserve">Ежемесячная надбавка к 
должностному окладу, %
</t>
  </si>
  <si>
    <t xml:space="preserve">Районный
коэффициент
</t>
  </si>
  <si>
    <t xml:space="preserve">Фонд оплаты труда в год, руб
(гр, 3 х гр. 4 (1 + гр. 8/100) 
х гр. 9 х 12) 
</t>
  </si>
  <si>
    <t>по выплатам компенсационного характера</t>
  </si>
  <si>
    <t>Итого:</t>
  </si>
  <si>
    <t xml:space="preserve">1.2. Расчеты (обоснования) выплат персоналу при направлении в служебные командировки
</t>
  </si>
  <si>
    <t>Выплаты персоналу при    направлении в служебные командировки в пределах территории Российской Федерации</t>
  </si>
  <si>
    <t>Наименование расходов</t>
  </si>
  <si>
    <t>Средний размер выплаты на одного работника в день. Руб</t>
  </si>
  <si>
    <t xml:space="preserve">Количество
работников
чел
</t>
  </si>
  <si>
    <t xml:space="preserve">Количество
дней
</t>
  </si>
  <si>
    <t>Сумма, руб. (гр. 3 х гр. 4 х гр. 5)</t>
  </si>
  <si>
    <t>1.1</t>
  </si>
  <si>
    <t xml:space="preserve">в том числе:
компенсация дополнительных расходов, связанных с проживанием вне места постоянного жительства (суточных)
</t>
  </si>
  <si>
    <t>1.2</t>
  </si>
  <si>
    <t>1.3</t>
  </si>
  <si>
    <t>компенсация расходов по проезд служебные командировки</t>
  </si>
  <si>
    <t>компенсация расходов по найму жилого помещения</t>
  </si>
  <si>
    <t>2</t>
  </si>
  <si>
    <t>Выплаты персоналу при направлении в служебные командировки на территории иностранных государств</t>
  </si>
  <si>
    <t>2.1</t>
  </si>
  <si>
    <t>2.2</t>
  </si>
  <si>
    <t>компенсация расходов по проезду в служебные командировки</t>
  </si>
  <si>
    <t>2.3</t>
  </si>
  <si>
    <t>х</t>
  </si>
  <si>
    <t>1.3. Расчеты (обоснования) выплат персоналу по уходу за ребенком</t>
  </si>
  <si>
    <t>№ и/II</t>
  </si>
  <si>
    <t xml:space="preserve">Наименование расходов </t>
  </si>
  <si>
    <t xml:space="preserve">Численность
работников,
получающих
пособие
</t>
  </si>
  <si>
    <t>Количество выплат в год на одного работника</t>
  </si>
  <si>
    <t>Размер выплаты (пособия) в месяц, руб</t>
  </si>
  <si>
    <t>Сумма, руб (гр. 3 х гр. 4 х гр. 5)</t>
  </si>
  <si>
    <t>1. Расчеты (обоснования) выплат персоналу</t>
  </si>
  <si>
    <t>Код видов расходов_____________________________________________________________________________</t>
  </si>
  <si>
    <t>Источник финансового обеспечения______________________________________________________________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</si>
  <si>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</si>
  <si>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Страховые взносы в Пенсионный фонд Российской Федерации, всего</t>
  </si>
  <si>
    <t>Наименование государственного внебюджетного фонда</t>
  </si>
  <si>
    <t xml:space="preserve">Размер базы для
начисления страховых взносов, руб
</t>
  </si>
  <si>
    <t xml:space="preserve">Сумма
взноса,
руб
</t>
  </si>
  <si>
    <t>в том числе: по ставке 22,0%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</si>
  <si>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</si>
  <si>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 _</t>
  </si>
  <si>
    <t>Страховые взносы в фонд социального страхования Российской Федерации, всего</t>
  </si>
  <si>
    <t xml:space="preserve">в том числе:
обязательное социальное страхование на случай временной нетрудоспособности и в связи с материнством по ставке 2,9%
</t>
  </si>
  <si>
    <t>с применением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</si>
  <si>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</si>
  <si>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</si>
  <si>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 %</t>
  </si>
  <si>
    <t>2.5</t>
  </si>
  <si>
    <t>обязательное социальное страхование от несчастных случаев на производстве и профессиональных заболеваний по ставке 0, %*</t>
  </si>
  <si>
    <t>3</t>
  </si>
  <si>
    <t>Страховые взносы в Федеральный фонд обязательного медицинского страхования, всего (по ставке 5,1%)</t>
  </si>
  <si>
    <t>Указываются страховые тарифы, дифференцированные по классам профессионального риска, установленные Федеральным законом от 22 декабря 2005 г., № 179-ФЗ «О страховых тарифах на обязательное социальное страхование от несчастных случаев на производстве и профессиональных заболеваний на 2006 год» (Собрание законодательства Российская Федерация, 2005, № 52, ст. 5592; 2015. № 51, ст. 7233).</t>
  </si>
  <si>
    <t>2. Расчет (обоснование)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</si>
  <si>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</si>
  <si>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</si>
  <si>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 3 х гр. 4)</t>
  </si>
  <si>
    <t>3. Расчет (обоснование) расходов на уплату налогов, сборов и иных платежей</t>
  </si>
  <si>
    <t>3.1. Расчет (обоснование) расходов на оплату налога на имущество</t>
  </si>
  <si>
    <t xml:space="preserve">Налоговая
база,
руб
</t>
  </si>
  <si>
    <t>Ставка налога, %</t>
  </si>
  <si>
    <t xml:space="preserve">Сумма
исчисленного налога, подлежащего уплате, руб (гр. 3 х гр. 4/100
</t>
  </si>
  <si>
    <t>Налог на имущество, всего</t>
  </si>
  <si>
    <t>в том числе по группам: недвижимое имущество</t>
  </si>
  <si>
    <t xml:space="preserve">из них:
переданное в аренду
</t>
  </si>
  <si>
    <t>движимое имущество</t>
  </si>
  <si>
    <t>3.2. Расчет (обоснование) расходов на оплату земельного налога</t>
  </si>
  <si>
    <t xml:space="preserve">Кадастровая
стоимость
земельного
участка
</t>
  </si>
  <si>
    <t xml:space="preserve">Сумма, руб (гр. 3 х гр. 4/100)0
</t>
  </si>
  <si>
    <t>Земельный налог, всего</t>
  </si>
  <si>
    <t>в том числе по участкам:</t>
  </si>
  <si>
    <t>3.3. Расчет (обоснование) расходов на оплату прочих налогов и сборов</t>
  </si>
  <si>
    <t>Код видов расходов___________________________________________________________________</t>
  </si>
  <si>
    <t xml:space="preserve">Налоговая база, руб
</t>
  </si>
  <si>
    <t xml:space="preserve">Всего, руб (гр. 3 х гр. 4/100)
</t>
  </si>
  <si>
    <t>Транспортный налог</t>
  </si>
  <si>
    <t>в том числе по транспортным средствам:</t>
  </si>
  <si>
    <t>Водный налог</t>
  </si>
  <si>
    <t>в том числе по объектам</t>
  </si>
  <si>
    <t xml:space="preserve">Размер одной выплаты, руб
</t>
  </si>
  <si>
    <t>5. Расчет (обоснование) прочих расходов (кроме расходов на закупку товаров, работ, услуг)</t>
  </si>
  <si>
    <t xml:space="preserve">6. Расчет (обоснование) расходов на закупку товаров, работ, услуг </t>
  </si>
  <si>
    <t>6.1. Расчет (обоснование) расходов на оплату услуг связи</t>
  </si>
  <si>
    <t xml:space="preserve">№
п/н
</t>
  </si>
  <si>
    <t xml:space="preserve">Количество
номеров
</t>
  </si>
  <si>
    <t>Количество платежей в год</t>
  </si>
  <si>
    <t>Стоимость за единицу, руб</t>
  </si>
  <si>
    <t>Абонентская плата за номер</t>
  </si>
  <si>
    <t>Повременная оплата междугородных, международных и местных телефонных соединений</t>
  </si>
  <si>
    <t>Оплата сотовой связи по тарифам</t>
  </si>
  <si>
    <t>Услуги телефонно-телеграфной, факсимильной, пейджинговой связи, радиосвязи</t>
  </si>
  <si>
    <t>Пересылка почтовой корреспонденции с использованием франкировальной машины</t>
  </si>
  <si>
    <t>Услуги фельдъегерской и специальной связи</t>
  </si>
  <si>
    <t>Услуги электронной почты (электронный адрес)</t>
  </si>
  <si>
    <t>6.2. Расчет (обоснование) расходов на оплату транспортных услуг</t>
  </si>
  <si>
    <t xml:space="preserve">Количество услуг перевозки
</t>
  </si>
  <si>
    <t>Цена услуги перевозки</t>
  </si>
  <si>
    <t>Сумма. Руб. (гр.3*гр.4)</t>
  </si>
  <si>
    <t>Плата перевозку (доставку) грузов (отправлений)</t>
  </si>
  <si>
    <t>Обеспечение должностных лиц проездными документами в служебных командировках</t>
  </si>
  <si>
    <t>6. Расчет (обоснование) расходов на закупку товаров, работ, услуг</t>
  </si>
  <si>
    <t>6.3. Расчет (обоснование) расходов на оплату коммунальных услуг</t>
  </si>
  <si>
    <t xml:space="preserve">Размер
потребления
ресурсов
</t>
  </si>
  <si>
    <t>Тариф (с учетом НДС), руб</t>
  </si>
  <si>
    <t xml:space="preserve">Индексация,
%
</t>
  </si>
  <si>
    <t>Сумма, руб (гр. 4 х гр. 5 х гр. 6)</t>
  </si>
  <si>
    <t>Электроснабжение, всего</t>
  </si>
  <si>
    <t>в том числе по объектам:</t>
  </si>
  <si>
    <t>Теплоснабжение</t>
  </si>
  <si>
    <t>Горячее водоснабжение, всего</t>
  </si>
  <si>
    <t>Водоотведение, всего</t>
  </si>
  <si>
    <t>6.4. Расчет (обоснование) расходов на оплату аренды имущества</t>
  </si>
  <si>
    <t xml:space="preserve">Количество
</t>
  </si>
  <si>
    <t xml:space="preserve">Ставка
арендной
платы
</t>
  </si>
  <si>
    <t>Стоимость с учетом НДС, руб</t>
  </si>
  <si>
    <t xml:space="preserve">6.5. Расчет (обоснование) расходов на оплату работ, услуг по содержанию имущества
</t>
  </si>
  <si>
    <t xml:space="preserve">Объект
</t>
  </si>
  <si>
    <t>Количество работ (услуг)</t>
  </si>
  <si>
    <t>Стоимость работ (услуг), руб</t>
  </si>
  <si>
    <t>6.6. Расчет (обоснование) расходов на оплату прочих работ, услуг</t>
  </si>
  <si>
    <t xml:space="preserve">Количество
договоров
</t>
  </si>
  <si>
    <t>Стоимость услуги, руб</t>
  </si>
  <si>
    <t>6.7 Расчет (обоснование) расходов на приобретение основных средств</t>
  </si>
  <si>
    <t xml:space="preserve">№
п/н
</t>
  </si>
  <si>
    <t xml:space="preserve">Средняя
стоимость,
руб
</t>
  </si>
  <si>
    <t>Сумма, руб (гр. 2 х гр. 3)</t>
  </si>
  <si>
    <t>в том числе по группам объектам:</t>
  </si>
  <si>
    <t>Приобретение основных средств</t>
  </si>
  <si>
    <t>6.8  Расчет (обоснование) расходов на приобретение материальных запасов</t>
  </si>
  <si>
    <t xml:space="preserve">Единица
измерения
</t>
  </si>
  <si>
    <t>Количество</t>
  </si>
  <si>
    <t>Сумма, руб (гр. 4 х гр, 5)</t>
  </si>
  <si>
    <t>Приобретение материалов</t>
  </si>
  <si>
    <t>в том числе по группам материалов:</t>
  </si>
  <si>
    <t xml:space="preserve">Цена за единицу
руб
</t>
  </si>
  <si>
    <t>на 2017 год и плановый 2018 и 2019 годов</t>
  </si>
  <si>
    <t xml:space="preserve">Руководитель </t>
  </si>
  <si>
    <t>Муниципального бюджетного</t>
  </si>
  <si>
    <t xml:space="preserve">образовательного учреждения </t>
  </si>
  <si>
    <t xml:space="preserve">дополнительного образования детей </t>
  </si>
  <si>
    <t xml:space="preserve">Дом детского и юношеского туризма </t>
  </si>
  <si>
    <t>и экскурсий р.п. Сосьва</t>
  </si>
  <si>
    <t>__________________С.В. Ивантаева</t>
  </si>
  <si>
    <t>на 01 января 2017 год</t>
  </si>
  <si>
    <t>3825837,00</t>
  </si>
  <si>
    <t>прочие выплаты персоналу</t>
  </si>
  <si>
    <t>30000,00</t>
  </si>
  <si>
    <t>начисления на выплаты по оплате труда</t>
  </si>
  <si>
    <t>1155402,77</t>
  </si>
  <si>
    <t>60000,00</t>
  </si>
  <si>
    <t>120000,00</t>
  </si>
  <si>
    <t>502500,00</t>
  </si>
  <si>
    <t>Код видов расходов 244   КОСГУ 340</t>
  </si>
  <si>
    <t>Директор</t>
  </si>
  <si>
    <t>Педагог дополнительного образования</t>
  </si>
  <si>
    <t>Педагог - организатор</t>
  </si>
  <si>
    <t>Заведующий хозяйством</t>
  </si>
  <si>
    <t>Водитель</t>
  </si>
  <si>
    <t>Сторож</t>
  </si>
  <si>
    <t>Уборщик служебных помещений</t>
  </si>
  <si>
    <t>канцелярские</t>
  </si>
  <si>
    <t>хозяйственные</t>
  </si>
  <si>
    <t>Код видов расходов 244 КОСГУ 310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</si>
  <si>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</si>
  <si>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</si>
  <si>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r>
      <t xml:space="preserve">Источник финансового обеспечения </t>
    </r>
    <r>
      <rPr>
        <b/>
        <u/>
        <sz val="14"/>
        <color theme="1"/>
        <rFont val="Times New Roman"/>
        <family val="1"/>
        <charset val="204"/>
      </rPr>
      <t>М</t>
    </r>
    <r>
      <rPr>
        <b/>
        <i/>
        <u/>
        <sz val="14"/>
        <color theme="1"/>
        <rFont val="Times New Roman"/>
        <family val="1"/>
        <charset val="204"/>
      </rPr>
      <t>естный бюджет</t>
    </r>
  </si>
  <si>
    <t>Код видов расходов 244 КОСГУ 226</t>
  </si>
  <si>
    <t>Прочие работы, услуги. В том числе:</t>
  </si>
  <si>
    <t>Серверное сопровождение</t>
  </si>
  <si>
    <t>Страховка ОСАГО</t>
  </si>
  <si>
    <t>Исследование воды</t>
  </si>
  <si>
    <t>Курсы повышения квалификации, обучение</t>
  </si>
  <si>
    <t>Код видов расходов 244 КОСГУ 224</t>
  </si>
  <si>
    <t>Аренда гаража</t>
  </si>
  <si>
    <t>Тех. Обслуживание системы видеонаблюдения</t>
  </si>
  <si>
    <t>Мед. Осмотр сотрудников</t>
  </si>
  <si>
    <t>Предрейсовый осмотр водителей</t>
  </si>
  <si>
    <t>Код видов расходов 244 КОСГУ 225</t>
  </si>
  <si>
    <t>Услуги по содержанию имущества. В том числе:</t>
  </si>
  <si>
    <t>Аккарицидная обработка, обследование территории на заклещевленность:</t>
  </si>
  <si>
    <t>Переосвидетельствование, зарядка огнетушителей</t>
  </si>
  <si>
    <t>Тех. Обслуживание автобуса</t>
  </si>
  <si>
    <t>Ремонт автомобиля</t>
  </si>
  <si>
    <t>Код видов расходов 244 КОСГУ 223</t>
  </si>
  <si>
    <r>
      <t>Источник финансового обеспечения</t>
    </r>
    <r>
      <rPr>
        <b/>
        <i/>
        <u/>
        <sz val="14"/>
        <color theme="1"/>
        <rFont val="Times New Roman"/>
        <family val="1"/>
        <charset val="204"/>
      </rPr>
      <t xml:space="preserve"> Местный бюджет</t>
    </r>
  </si>
  <si>
    <t>Код видов расходов 244 КОСГУ 221</t>
  </si>
  <si>
    <t>Услуги Интернет</t>
  </si>
  <si>
    <t>Код видов расходов 851 КОСГУ 290</t>
  </si>
  <si>
    <t>Код видов расходов 852 КОСГУ 290</t>
  </si>
  <si>
    <t>3.4. Расчет (обоснование) расходов на оплату прочих налогов и сборов</t>
  </si>
  <si>
    <t>Код видов расходов 119 КОСГУ 213</t>
  </si>
  <si>
    <t>Налоги, сборы (Проезд детей)</t>
  </si>
  <si>
    <t>Код видов расходов 112 КОСГУ 290</t>
  </si>
  <si>
    <t>Код видов расходов 112 КОСГУ 212</t>
  </si>
  <si>
    <t xml:space="preserve">Код видов расходов </t>
  </si>
  <si>
    <t>Источник финансового беспечения</t>
  </si>
  <si>
    <t>Код видов расходов 111 КОСГУ 211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</si>
  <si>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  <r>
      <rPr>
        <i/>
        <u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</t>
    </r>
  </si>
  <si>
    <t>на 01 января 2017 г.</t>
  </si>
  <si>
    <t>на 2017 г. очередной финансовый год</t>
  </si>
  <si>
    <t>на 2018 г. 1-й год планового периода</t>
  </si>
  <si>
    <t>на 2019г. 2-й год планового периода</t>
  </si>
  <si>
    <t>на 2019 г. 2-й год планового периода</t>
  </si>
  <si>
    <t>С.В. Ивантаева</t>
  </si>
  <si>
    <t>Н.Н. Волкова</t>
  </si>
  <si>
    <t>А.С. Леонович</t>
  </si>
  <si>
    <t>0703 244 224</t>
  </si>
  <si>
    <t>0703</t>
  </si>
  <si>
    <t>0703 111</t>
  </si>
  <si>
    <t>07023112</t>
  </si>
  <si>
    <t>0703 119</t>
  </si>
  <si>
    <t>Субсидия на финансовое обеспечение выполнения муниципального задания из областного бюджета</t>
  </si>
  <si>
    <t>0703 851, 852, 853, 112 290</t>
  </si>
  <si>
    <t>Закупка турснаряжения и спортинвентаря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</si>
</sst>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6"/>
      <name val="Gulim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222">
    <xf numFmtId="0" fontId="0" fillId="0" borderId="0" xfId="0"/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top"/>
    </xf>
    <xf numFmtId="0" fontId="4" fillId="0" borderId="2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top"/>
    </xf>
    <xf numFmtId="14" fontId="4" fillId="0" borderId="2" xfId="1" applyNumberFormat="1" applyFont="1" applyFill="1" applyBorder="1" applyAlignment="1" applyProtection="1">
      <alignment vertical="top"/>
    </xf>
    <xf numFmtId="0" fontId="4" fillId="0" borderId="0" xfId="1" applyNumberFormat="1" applyFill="1" applyBorder="1" applyAlignment="1" applyProtection="1">
      <alignment horizontal="center" vertical="top"/>
    </xf>
    <xf numFmtId="0" fontId="7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horizontal="left" vertical="top"/>
    </xf>
    <xf numFmtId="0" fontId="8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horizontal="justify" vertical="top"/>
    </xf>
    <xf numFmtId="0" fontId="8" fillId="0" borderId="0" xfId="1" applyNumberFormat="1" applyFont="1" applyFill="1" applyBorder="1" applyAlignment="1" applyProtection="1">
      <alignment horizontal="justify" vertical="top" wrapText="1"/>
    </xf>
    <xf numFmtId="0" fontId="0" fillId="0" borderId="0" xfId="0" applyAlignment="1"/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2" xfId="0" applyFont="1" applyBorder="1"/>
    <xf numFmtId="0" fontId="2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2" fillId="0" borderId="0" xfId="0" applyFont="1"/>
    <xf numFmtId="2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9" fillId="0" borderId="0" xfId="0" applyFont="1"/>
    <xf numFmtId="0" fontId="13" fillId="0" borderId="0" xfId="0" applyFont="1"/>
    <xf numFmtId="0" fontId="20" fillId="0" borderId="0" xfId="0" applyFont="1"/>
    <xf numFmtId="0" fontId="9" fillId="2" borderId="2" xfId="0" applyFont="1" applyFill="1" applyBorder="1"/>
    <xf numFmtId="0" fontId="9" fillId="2" borderId="2" xfId="0" applyFont="1" applyFill="1" applyBorder="1" applyAlignment="1"/>
    <xf numFmtId="0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4" fillId="0" borderId="4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3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left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6" fillId="0" borderId="10" xfId="1" applyNumberFormat="1" applyFont="1" applyFill="1" applyBorder="1" applyAlignment="1" applyProtection="1">
      <alignment horizontal="right" vertical="top"/>
    </xf>
    <xf numFmtId="0" fontId="4" fillId="0" borderId="4" xfId="1" applyNumberFormat="1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horizontal="center" vertical="top"/>
    </xf>
    <xf numFmtId="49" fontId="8" fillId="0" borderId="0" xfId="1" applyNumberFormat="1" applyFont="1" applyFill="1" applyBorder="1" applyAlignment="1" applyProtection="1">
      <alignment horizontal="justify" vertical="top" wrapText="1"/>
    </xf>
    <xf numFmtId="0" fontId="8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1" applyNumberFormat="1" applyFont="1" applyFill="1" applyBorder="1" applyAlignment="1" applyProtection="1">
      <alignment vertical="top" wrapText="1"/>
    </xf>
    <xf numFmtId="0" fontId="8" fillId="0" borderId="0" xfId="1" applyNumberFormat="1" applyFont="1" applyFill="1" applyBorder="1" applyAlignment="1" applyProtection="1">
      <alignment horizontal="justify" vertical="top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4" fontId="10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3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0" borderId="15" xfId="0" applyBorder="1"/>
    <xf numFmtId="0" fontId="0" fillId="0" borderId="1" xfId="0" applyBorder="1"/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4" fontId="9" fillId="0" borderId="6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opLeftCell="A22" workbookViewId="0">
      <selection activeCell="I12" sqref="I12"/>
    </sheetView>
  </sheetViews>
  <sheetFormatPr defaultRowHeight="15"/>
  <cols>
    <col min="6" max="6" width="9.7109375" customWidth="1"/>
    <col min="7" max="8" width="10" customWidth="1"/>
    <col min="9" max="9" width="12.85546875" customWidth="1"/>
  </cols>
  <sheetData>
    <row r="1" spans="1:9" ht="15.75">
      <c r="A1" s="1"/>
      <c r="B1" s="1"/>
      <c r="C1" s="1"/>
      <c r="D1" s="1"/>
      <c r="E1" s="1"/>
      <c r="F1" s="52" t="s">
        <v>0</v>
      </c>
      <c r="G1" s="52"/>
      <c r="H1" s="52"/>
      <c r="I1" s="52"/>
    </row>
    <row r="2" spans="1:9" ht="15.75">
      <c r="A2" s="1"/>
      <c r="B2" s="1"/>
      <c r="C2" s="1"/>
      <c r="D2" s="1"/>
      <c r="E2" s="1"/>
      <c r="F2" s="52" t="s">
        <v>275</v>
      </c>
      <c r="G2" s="52"/>
      <c r="H2" s="52"/>
      <c r="I2" s="52"/>
    </row>
    <row r="3" spans="1:9" ht="15.75">
      <c r="A3" s="1"/>
      <c r="B3" s="1"/>
      <c r="C3" s="1"/>
      <c r="D3" s="1"/>
      <c r="E3" s="1"/>
      <c r="F3" s="52" t="s">
        <v>276</v>
      </c>
      <c r="G3" s="52"/>
      <c r="H3" s="52"/>
      <c r="I3" s="52"/>
    </row>
    <row r="4" spans="1:9" ht="15.75">
      <c r="A4" s="1"/>
      <c r="B4" s="1"/>
      <c r="C4" s="1"/>
      <c r="D4" s="1"/>
      <c r="E4" s="1"/>
      <c r="F4" s="16" t="s">
        <v>277</v>
      </c>
      <c r="G4" s="16"/>
      <c r="H4" s="16"/>
      <c r="I4" s="16"/>
    </row>
    <row r="5" spans="1:9" ht="15.75">
      <c r="A5" s="1"/>
      <c r="B5" s="1"/>
      <c r="C5" s="1"/>
      <c r="D5" s="1"/>
      <c r="E5" s="1"/>
      <c r="F5" s="52" t="s">
        <v>278</v>
      </c>
      <c r="G5" s="52"/>
      <c r="H5" s="52"/>
      <c r="I5" s="52"/>
    </row>
    <row r="6" spans="1:9">
      <c r="F6" s="54" t="s">
        <v>279</v>
      </c>
      <c r="G6" s="54"/>
      <c r="H6" s="54"/>
      <c r="I6" s="54"/>
    </row>
    <row r="7" spans="1:9" ht="15.75">
      <c r="A7" s="1"/>
      <c r="B7" s="1"/>
      <c r="C7" s="1"/>
      <c r="D7" s="1"/>
      <c r="E7" s="1"/>
      <c r="F7" s="52" t="s">
        <v>280</v>
      </c>
      <c r="G7" s="52"/>
      <c r="H7" s="52"/>
      <c r="I7" s="52"/>
    </row>
    <row r="8" spans="1:9" ht="15.75">
      <c r="A8" s="1"/>
      <c r="B8" s="1"/>
      <c r="C8" s="1"/>
      <c r="D8" s="1"/>
      <c r="E8" s="1"/>
      <c r="F8" s="53" t="s">
        <v>281</v>
      </c>
      <c r="G8" s="53"/>
      <c r="H8" s="53"/>
      <c r="I8" s="53"/>
    </row>
    <row r="10" spans="1:9" ht="15.75">
      <c r="A10" s="1"/>
      <c r="B10" s="1"/>
      <c r="C10" s="1"/>
      <c r="D10" s="1"/>
      <c r="E10" s="2" t="s">
        <v>2</v>
      </c>
      <c r="F10" s="1"/>
      <c r="G10" s="1"/>
      <c r="H10" s="1"/>
      <c r="I10" s="1"/>
    </row>
    <row r="12" spans="1:9" ht="15.75">
      <c r="A12" s="1"/>
      <c r="B12" s="59" t="s">
        <v>3</v>
      </c>
      <c r="C12" s="59"/>
      <c r="D12" s="59"/>
      <c r="E12" s="59"/>
      <c r="F12" s="59"/>
      <c r="G12" s="59"/>
      <c r="H12" s="59"/>
      <c r="I12" s="1"/>
    </row>
    <row r="14" spans="1:9" ht="15.75">
      <c r="A14" s="59" t="s">
        <v>274</v>
      </c>
      <c r="B14" s="59"/>
      <c r="C14" s="59"/>
      <c r="D14" s="59"/>
      <c r="E14" s="59"/>
      <c r="F14" s="59"/>
      <c r="G14" s="59"/>
      <c r="H14" s="59"/>
      <c r="I14" s="59"/>
    </row>
    <row r="16" spans="1:9">
      <c r="A16" s="8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7" t="s">
        <v>4</v>
      </c>
    </row>
    <row r="18" spans="1:9">
      <c r="A18" s="1"/>
      <c r="B18" s="1"/>
      <c r="C18" s="1"/>
      <c r="D18" s="1"/>
      <c r="E18" s="1"/>
      <c r="F18" s="1"/>
      <c r="G18" s="60" t="s">
        <v>5</v>
      </c>
      <c r="H18" s="61"/>
      <c r="I18" s="5"/>
    </row>
    <row r="19" spans="1:9">
      <c r="A19" s="1"/>
      <c r="B19" s="1"/>
      <c r="C19" s="1"/>
      <c r="D19" s="1"/>
      <c r="E19" s="1"/>
      <c r="F19" s="1"/>
      <c r="G19" s="1"/>
      <c r="H19" s="9" t="s">
        <v>6</v>
      </c>
      <c r="I19" s="6">
        <v>42724</v>
      </c>
    </row>
    <row r="20" spans="1:9">
      <c r="A20" s="1"/>
      <c r="B20" s="1"/>
      <c r="C20" s="1"/>
      <c r="D20" s="1"/>
      <c r="E20" s="1"/>
      <c r="F20" s="1"/>
      <c r="G20" s="1"/>
      <c r="H20" s="1"/>
      <c r="I20" s="62"/>
    </row>
    <row r="21" spans="1:9">
      <c r="A21" s="1"/>
      <c r="B21" s="1"/>
      <c r="C21" s="1"/>
      <c r="D21" s="1"/>
      <c r="E21" s="1"/>
      <c r="F21" s="1"/>
      <c r="G21" s="1"/>
      <c r="H21" s="1"/>
      <c r="I21" s="63"/>
    </row>
    <row r="22" spans="1:9">
      <c r="A22" s="3" t="s">
        <v>7</v>
      </c>
      <c r="B22" s="1"/>
      <c r="C22" s="1"/>
      <c r="D22" s="1"/>
      <c r="E22" s="1"/>
      <c r="F22" s="1"/>
      <c r="G22" s="1"/>
      <c r="H22" s="1"/>
      <c r="I22" s="62"/>
    </row>
    <row r="23" spans="1:9" ht="15.75">
      <c r="A23" s="2" t="s">
        <v>8</v>
      </c>
      <c r="B23" s="1"/>
      <c r="C23" s="1"/>
      <c r="D23" s="1"/>
      <c r="E23" s="1"/>
      <c r="F23" s="1"/>
      <c r="G23" s="1"/>
      <c r="H23" s="1"/>
      <c r="I23" s="63"/>
    </row>
    <row r="24" spans="1:9" ht="15.75">
      <c r="A24" s="2" t="s">
        <v>9</v>
      </c>
      <c r="B24" s="1"/>
      <c r="C24" s="1"/>
      <c r="D24" s="1"/>
      <c r="E24" s="1"/>
      <c r="F24" s="1"/>
      <c r="G24" s="1"/>
      <c r="H24" s="1"/>
      <c r="I24" s="55">
        <v>56995271</v>
      </c>
    </row>
    <row r="25" spans="1:9" ht="15.75">
      <c r="A25" s="2" t="s">
        <v>10</v>
      </c>
      <c r="B25" s="2"/>
      <c r="C25" s="2"/>
      <c r="D25" s="2"/>
      <c r="E25" s="1"/>
      <c r="F25" s="1"/>
      <c r="G25" s="1"/>
      <c r="H25" s="1"/>
      <c r="I25" s="56"/>
    </row>
    <row r="26" spans="1:9">
      <c r="A26" s="1"/>
      <c r="B26" s="1"/>
      <c r="C26" s="1"/>
      <c r="D26" s="1"/>
      <c r="E26" s="1"/>
      <c r="F26" s="1"/>
      <c r="G26" s="1"/>
      <c r="H26" s="1"/>
      <c r="I26" s="56"/>
    </row>
    <row r="27" spans="1:9">
      <c r="A27" s="1"/>
      <c r="B27" s="1"/>
      <c r="C27" s="1"/>
      <c r="D27" s="1"/>
      <c r="E27" s="1"/>
      <c r="F27" s="1"/>
      <c r="G27" s="1"/>
      <c r="H27" s="9" t="s">
        <v>11</v>
      </c>
      <c r="I27" s="57"/>
    </row>
    <row r="28" spans="1:9">
      <c r="A28" s="1"/>
      <c r="B28" s="1"/>
      <c r="C28" s="1"/>
      <c r="D28" s="1"/>
      <c r="E28" s="1"/>
      <c r="F28" s="1"/>
      <c r="G28" s="1"/>
      <c r="H28" s="1"/>
      <c r="I28" s="5"/>
    </row>
    <row r="29" spans="1:9">
      <c r="A29" s="1"/>
      <c r="B29" s="1"/>
      <c r="C29" s="1"/>
      <c r="D29" s="1"/>
      <c r="E29" s="1"/>
      <c r="F29" s="1"/>
      <c r="G29" s="1"/>
      <c r="H29" s="1"/>
      <c r="I29" s="5"/>
    </row>
    <row r="30" spans="1:9">
      <c r="A30" s="3" t="s">
        <v>12</v>
      </c>
      <c r="B30" s="1"/>
      <c r="C30" s="1"/>
      <c r="D30" s="1"/>
      <c r="E30" s="1"/>
      <c r="F30" s="1"/>
      <c r="G30" s="1"/>
      <c r="H30" s="1"/>
      <c r="I30" s="5"/>
    </row>
    <row r="31" spans="1:9">
      <c r="A31" s="1"/>
      <c r="B31" s="1"/>
      <c r="C31" s="1"/>
      <c r="D31" s="1"/>
      <c r="E31" s="1"/>
      <c r="F31" s="1"/>
      <c r="G31" s="1"/>
      <c r="H31" s="9" t="s">
        <v>13</v>
      </c>
      <c r="I31" s="4">
        <v>383</v>
      </c>
    </row>
    <row r="32" spans="1:9">
      <c r="A32" s="3" t="s">
        <v>14</v>
      </c>
      <c r="B32" s="1"/>
      <c r="C32" s="1"/>
      <c r="D32" s="1"/>
      <c r="E32" s="1"/>
      <c r="F32" s="1"/>
      <c r="G32" s="1"/>
      <c r="H32" s="1"/>
      <c r="I32" s="1"/>
    </row>
    <row r="34" spans="1:6">
      <c r="A34" s="3" t="s">
        <v>15</v>
      </c>
      <c r="B34" s="1"/>
      <c r="C34" s="1"/>
      <c r="D34" s="1"/>
      <c r="E34" s="1"/>
      <c r="F34" s="1"/>
    </row>
    <row r="35" spans="1:6">
      <c r="A35" s="3" t="s">
        <v>16</v>
      </c>
      <c r="B35" s="1"/>
      <c r="C35" s="1"/>
      <c r="D35" s="1"/>
      <c r="E35" s="1"/>
      <c r="F35" s="1"/>
    </row>
    <row r="36" spans="1:6" ht="15.75">
      <c r="A36" s="2" t="s">
        <v>17</v>
      </c>
      <c r="B36" s="1"/>
      <c r="C36" s="1"/>
      <c r="D36" s="1"/>
      <c r="E36" s="1"/>
      <c r="F36" s="1"/>
    </row>
    <row r="37" spans="1:6" ht="15.75">
      <c r="A37" s="2" t="s">
        <v>1</v>
      </c>
      <c r="B37" s="1"/>
      <c r="C37" s="1"/>
      <c r="D37" s="1"/>
      <c r="E37" s="1"/>
      <c r="F37" s="1"/>
    </row>
    <row r="38" spans="1:6" ht="15.75">
      <c r="A38" s="2"/>
      <c r="B38" s="1"/>
      <c r="C38" s="1"/>
      <c r="D38" s="1"/>
      <c r="E38" s="1"/>
      <c r="F38" s="1"/>
    </row>
    <row r="40" spans="1:6">
      <c r="A40" s="3" t="s">
        <v>18</v>
      </c>
      <c r="B40" s="1"/>
      <c r="C40" s="1"/>
      <c r="D40" s="1"/>
      <c r="E40" s="1"/>
      <c r="F40" s="1"/>
    </row>
    <row r="41" spans="1:6">
      <c r="A41" s="3" t="s">
        <v>19</v>
      </c>
      <c r="B41" s="1"/>
      <c r="C41" s="1"/>
      <c r="D41" s="1"/>
      <c r="E41" s="1"/>
      <c r="F41" s="1"/>
    </row>
    <row r="42" spans="1:6" ht="15.75">
      <c r="A42" s="58" t="s">
        <v>20</v>
      </c>
      <c r="B42" s="58"/>
      <c r="C42" s="58"/>
      <c r="D42" s="58"/>
      <c r="E42" s="58"/>
      <c r="F42" s="58"/>
    </row>
    <row r="43" spans="1:6" ht="15.75">
      <c r="A43" s="58" t="s">
        <v>21</v>
      </c>
      <c r="B43" s="58"/>
      <c r="C43" s="58"/>
      <c r="D43" s="58"/>
      <c r="E43" s="1"/>
      <c r="F43" s="1"/>
    </row>
    <row r="45" spans="1:6" ht="15.75">
      <c r="A45" s="2"/>
      <c r="B45" s="1"/>
      <c r="C45" s="1"/>
      <c r="D45" s="1"/>
      <c r="E45" s="1"/>
      <c r="F45" s="1"/>
    </row>
    <row r="46" spans="1:6" ht="15.75">
      <c r="A46" s="2"/>
      <c r="B46" s="1"/>
      <c r="C46" s="1"/>
      <c r="D46" s="1"/>
      <c r="E46" s="1"/>
      <c r="F46" s="1"/>
    </row>
  </sheetData>
  <mergeCells count="15">
    <mergeCell ref="I24:I27"/>
    <mergeCell ref="A43:D43"/>
    <mergeCell ref="A42:F42"/>
    <mergeCell ref="B12:H12"/>
    <mergeCell ref="G18:H18"/>
    <mergeCell ref="I20:I21"/>
    <mergeCell ref="I22:I23"/>
    <mergeCell ref="A14:I14"/>
    <mergeCell ref="F1:I1"/>
    <mergeCell ref="F7:I7"/>
    <mergeCell ref="F8:I8"/>
    <mergeCell ref="F2:I2"/>
    <mergeCell ref="F3:I3"/>
    <mergeCell ref="F5:I5"/>
    <mergeCell ref="F6:I6"/>
  </mergeCells>
  <pageMargins left="0.7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A5" sqref="A5:J5"/>
    </sheetView>
  </sheetViews>
  <sheetFormatPr defaultRowHeight="15"/>
  <cols>
    <col min="7" max="7" width="9.140625" customWidth="1"/>
    <col min="8" max="8" width="10.28515625" customWidth="1"/>
    <col min="9" max="9" width="9.85546875" customWidth="1"/>
  </cols>
  <sheetData>
    <row r="1" spans="1:10" ht="15.7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16"/>
    </row>
    <row r="2" spans="1:10" ht="15.7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16"/>
    </row>
    <row r="3" spans="1:10" ht="15.7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5.75">
      <c r="A4" s="14" t="s">
        <v>24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36" customHeight="1">
      <c r="A5" s="64" t="s">
        <v>25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5.7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15.75">
      <c r="A7" s="14" t="s">
        <v>26</v>
      </c>
      <c r="B7" s="16"/>
      <c r="C7" s="16"/>
      <c r="D7" s="16"/>
      <c r="E7" s="16"/>
      <c r="F7" s="16"/>
      <c r="G7" s="16"/>
      <c r="H7" s="16"/>
      <c r="I7" s="16"/>
      <c r="J7" s="16"/>
    </row>
    <row r="8" spans="1:10">
      <c r="A8" s="68" t="s">
        <v>27</v>
      </c>
      <c r="B8" s="68"/>
      <c r="C8" s="68"/>
      <c r="D8" s="68"/>
      <c r="E8" s="68"/>
      <c r="F8" s="68"/>
      <c r="G8" s="68"/>
      <c r="H8" s="68"/>
      <c r="I8" s="68"/>
      <c r="J8" s="68"/>
    </row>
    <row r="9" spans="1:10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0" ht="15.75">
      <c r="A10" s="68" t="s">
        <v>28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ht="15.75">
      <c r="A11" s="68" t="s">
        <v>29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0" ht="15.75">
      <c r="A12" s="68" t="s">
        <v>30</v>
      </c>
      <c r="B12" s="68"/>
      <c r="C12" s="68"/>
      <c r="D12" s="68"/>
      <c r="E12" s="68"/>
      <c r="F12" s="68"/>
      <c r="G12" s="68"/>
      <c r="H12" s="68"/>
      <c r="I12" s="68"/>
      <c r="J12" s="18"/>
    </row>
    <row r="13" spans="1:10" ht="15.7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15.75">
      <c r="A14" s="58" t="s">
        <v>31</v>
      </c>
      <c r="B14" s="58"/>
      <c r="C14" s="58"/>
      <c r="D14" s="58"/>
      <c r="E14" s="58"/>
      <c r="F14" s="58"/>
      <c r="G14" s="58"/>
      <c r="H14" s="58"/>
      <c r="I14" s="58"/>
      <c r="J14" s="17"/>
    </row>
    <row r="15" spans="1:10" ht="15.7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17"/>
    </row>
    <row r="16" spans="1:10" ht="15.75">
      <c r="A16" s="15" t="s">
        <v>33</v>
      </c>
      <c r="B16" s="15"/>
      <c r="C16" s="15"/>
      <c r="D16" s="15"/>
      <c r="E16" s="15"/>
      <c r="F16" s="15"/>
      <c r="G16" s="15"/>
      <c r="H16" s="15"/>
      <c r="I16" s="15"/>
      <c r="J16" s="17"/>
    </row>
    <row r="17" spans="1:13" ht="21" customHeight="1">
      <c r="A17" s="15" t="s">
        <v>34</v>
      </c>
      <c r="B17" s="15"/>
      <c r="C17" s="15"/>
      <c r="D17" s="15"/>
      <c r="E17" s="15"/>
      <c r="F17" s="15"/>
      <c r="G17" s="15"/>
      <c r="H17" s="15"/>
      <c r="I17" s="15"/>
      <c r="J17" s="17"/>
      <c r="K17" s="10"/>
      <c r="L17" s="10"/>
      <c r="M17" s="10"/>
    </row>
    <row r="18" spans="1:13" ht="15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0"/>
      <c r="L18" s="10"/>
      <c r="M18" s="10"/>
    </row>
    <row r="19" spans="1:13" ht="15.75">
      <c r="A19" s="58" t="s">
        <v>35</v>
      </c>
      <c r="B19" s="58"/>
      <c r="C19" s="58"/>
      <c r="D19" s="58"/>
      <c r="E19" s="58"/>
      <c r="F19" s="58"/>
      <c r="G19" s="58"/>
      <c r="H19" s="58"/>
      <c r="I19" s="58"/>
      <c r="J19" s="17"/>
      <c r="K19" s="10"/>
      <c r="L19" s="10"/>
      <c r="M19" s="10"/>
    </row>
    <row r="20" spans="1:13" ht="31.5" customHeight="1">
      <c r="A20" s="67" t="s">
        <v>36</v>
      </c>
      <c r="B20" s="67"/>
      <c r="C20" s="67"/>
      <c r="D20" s="67"/>
      <c r="E20" s="67"/>
      <c r="F20" s="67"/>
      <c r="G20" s="67"/>
      <c r="H20" s="67"/>
      <c r="I20" s="67"/>
      <c r="J20" s="17"/>
      <c r="K20" s="10"/>
      <c r="L20" s="10"/>
      <c r="M20" s="10"/>
    </row>
    <row r="21" spans="1:13" ht="15.75">
      <c r="A21" s="16" t="s">
        <v>37</v>
      </c>
      <c r="B21" s="16"/>
      <c r="C21" s="16"/>
      <c r="D21" s="16"/>
      <c r="E21" s="16"/>
      <c r="F21" s="16"/>
      <c r="G21" s="16"/>
      <c r="H21" s="16"/>
      <c r="I21" s="16"/>
      <c r="J21" s="16"/>
      <c r="K21" s="10"/>
      <c r="L21" s="10"/>
      <c r="M21" s="10"/>
    </row>
    <row r="22" spans="1:13" ht="30.75" customHeight="1">
      <c r="A22" s="65" t="s">
        <v>38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1:13" ht="15.75">
      <c r="A23" s="16" t="s">
        <v>39</v>
      </c>
      <c r="B23" s="16"/>
      <c r="C23" s="16"/>
      <c r="D23" s="16"/>
      <c r="E23" s="16"/>
      <c r="F23" s="16"/>
      <c r="G23" s="16"/>
      <c r="H23" s="16"/>
      <c r="I23" s="16"/>
      <c r="J23" s="16"/>
      <c r="K23" s="10"/>
      <c r="L23" s="10"/>
      <c r="M23" s="10"/>
    </row>
    <row r="24" spans="1:13" ht="15.7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0"/>
      <c r="L24" s="10"/>
      <c r="M24" s="10"/>
    </row>
  </sheetData>
  <mergeCells count="12">
    <mergeCell ref="A1:I1"/>
    <mergeCell ref="A2:I2"/>
    <mergeCell ref="A5:J5"/>
    <mergeCell ref="A15:I15"/>
    <mergeCell ref="A22:M22"/>
    <mergeCell ref="A19:I19"/>
    <mergeCell ref="A20:I20"/>
    <mergeCell ref="A8:J9"/>
    <mergeCell ref="A12:I12"/>
    <mergeCell ref="A14:I14"/>
    <mergeCell ref="A10:J10"/>
    <mergeCell ref="A11:J11"/>
  </mergeCells>
  <pageMargins left="0.7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79"/>
  <sheetViews>
    <sheetView tabSelected="1" topLeftCell="A164" zoomScaleNormal="100" workbookViewId="0">
      <selection activeCell="M169" sqref="M169"/>
    </sheetView>
  </sheetViews>
  <sheetFormatPr defaultRowHeight="15"/>
  <cols>
    <col min="1" max="1" width="13.28515625" customWidth="1"/>
    <col min="2" max="2" width="5.5703125" customWidth="1"/>
    <col min="3" max="3" width="5.7109375" customWidth="1"/>
    <col min="4" max="4" width="7.42578125" customWidth="1"/>
    <col min="5" max="5" width="10.140625" customWidth="1"/>
    <col min="6" max="6" width="11.5703125" customWidth="1"/>
    <col min="7" max="7" width="8.140625" customWidth="1"/>
    <col min="8" max="8" width="8.42578125" customWidth="1"/>
    <col min="9" max="9" width="8.42578125" style="10" customWidth="1"/>
    <col min="10" max="10" width="8.5703125" style="10" customWidth="1"/>
    <col min="11" max="11" width="8.7109375" style="10" customWidth="1"/>
    <col min="12" max="12" width="6" customWidth="1"/>
    <col min="13" max="14" width="15.28515625" style="10" customWidth="1"/>
  </cols>
  <sheetData>
    <row r="1" spans="1:14" ht="18.75">
      <c r="A1" s="179" t="s">
        <v>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2"/>
      <c r="N1" s="12"/>
    </row>
    <row r="2" spans="1:14" ht="18.75">
      <c r="A2" s="180" t="s">
        <v>337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2"/>
      <c r="N2" s="12"/>
    </row>
    <row r="3" spans="1:14" s="10" customFormat="1">
      <c r="A3" s="182" t="s">
        <v>41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28"/>
      <c r="N3" s="28"/>
    </row>
    <row r="4" spans="1:14" ht="15.7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3"/>
      <c r="N4" s="13"/>
    </row>
    <row r="5" spans="1:14" ht="15.75">
      <c r="A5" s="183" t="s">
        <v>42</v>
      </c>
      <c r="B5" s="184"/>
      <c r="C5" s="183" t="s">
        <v>43</v>
      </c>
      <c r="D5" s="187"/>
      <c r="E5" s="187"/>
      <c r="F5" s="187"/>
      <c r="G5" s="184"/>
      <c r="H5" s="183" t="s">
        <v>44</v>
      </c>
      <c r="I5" s="187"/>
      <c r="J5" s="187"/>
      <c r="K5" s="187"/>
      <c r="L5" s="184"/>
      <c r="M5" s="29"/>
      <c r="N5" s="29"/>
    </row>
    <row r="6" spans="1:14" ht="15.75">
      <c r="A6" s="185"/>
      <c r="B6" s="186"/>
      <c r="C6" s="185"/>
      <c r="D6" s="188"/>
      <c r="E6" s="188"/>
      <c r="F6" s="188"/>
      <c r="G6" s="186"/>
      <c r="H6" s="185"/>
      <c r="I6" s="188"/>
      <c r="J6" s="188"/>
      <c r="K6" s="188"/>
      <c r="L6" s="186"/>
      <c r="M6" s="29"/>
      <c r="N6" s="29"/>
    </row>
    <row r="7" spans="1:14" ht="15.75">
      <c r="A7" s="160">
        <v>1</v>
      </c>
      <c r="B7" s="162"/>
      <c r="C7" s="160">
        <v>2</v>
      </c>
      <c r="D7" s="161"/>
      <c r="E7" s="161"/>
      <c r="F7" s="161"/>
      <c r="G7" s="162"/>
      <c r="H7" s="160">
        <v>3</v>
      </c>
      <c r="I7" s="161"/>
      <c r="J7" s="161"/>
      <c r="K7" s="161"/>
      <c r="L7" s="162"/>
      <c r="M7" s="13"/>
      <c r="N7" s="13"/>
    </row>
    <row r="8" spans="1:14" ht="33" customHeight="1">
      <c r="A8" s="160"/>
      <c r="B8" s="162"/>
      <c r="C8" s="173" t="s">
        <v>45</v>
      </c>
      <c r="D8" s="174"/>
      <c r="E8" s="174"/>
      <c r="F8" s="174"/>
      <c r="G8" s="175"/>
      <c r="H8" s="176">
        <v>88025641</v>
      </c>
      <c r="I8" s="177"/>
      <c r="J8" s="177"/>
      <c r="K8" s="177"/>
      <c r="L8" s="178"/>
      <c r="M8" s="13"/>
      <c r="N8" s="13"/>
    </row>
    <row r="9" spans="1:14" ht="33" customHeight="1">
      <c r="A9" s="160"/>
      <c r="B9" s="162"/>
      <c r="C9" s="166" t="s">
        <v>46</v>
      </c>
      <c r="D9" s="167"/>
      <c r="E9" s="167"/>
      <c r="F9" s="167"/>
      <c r="G9" s="168"/>
      <c r="H9" s="163">
        <v>86947251</v>
      </c>
      <c r="I9" s="164"/>
      <c r="J9" s="164"/>
      <c r="K9" s="164"/>
      <c r="L9" s="165"/>
      <c r="M9" s="13"/>
      <c r="N9" s="13"/>
    </row>
    <row r="10" spans="1:14" ht="33" customHeight="1">
      <c r="A10" s="160"/>
      <c r="B10" s="162"/>
      <c r="C10" s="166" t="s">
        <v>47</v>
      </c>
      <c r="D10" s="170"/>
      <c r="E10" s="170"/>
      <c r="F10" s="170"/>
      <c r="G10" s="171"/>
      <c r="H10" s="163">
        <v>44215</v>
      </c>
      <c r="I10" s="164"/>
      <c r="J10" s="164"/>
      <c r="K10" s="164"/>
      <c r="L10" s="165"/>
      <c r="M10" s="13"/>
      <c r="N10" s="13"/>
    </row>
    <row r="11" spans="1:14" ht="41.25" customHeight="1">
      <c r="A11" s="160"/>
      <c r="B11" s="162"/>
      <c r="C11" s="166" t="s">
        <v>48</v>
      </c>
      <c r="D11" s="167"/>
      <c r="E11" s="167"/>
      <c r="F11" s="167"/>
      <c r="G11" s="168"/>
      <c r="H11" s="163">
        <v>1078390</v>
      </c>
      <c r="I11" s="164"/>
      <c r="J11" s="164"/>
      <c r="K11" s="164"/>
      <c r="L11" s="165"/>
      <c r="M11" s="13"/>
      <c r="N11" s="13"/>
    </row>
    <row r="12" spans="1:14" ht="33" customHeight="1">
      <c r="A12" s="160"/>
      <c r="B12" s="162"/>
      <c r="C12" s="166" t="s">
        <v>47</v>
      </c>
      <c r="D12" s="170"/>
      <c r="E12" s="170"/>
      <c r="F12" s="170"/>
      <c r="G12" s="171"/>
      <c r="H12" s="160"/>
      <c r="I12" s="161"/>
      <c r="J12" s="161"/>
      <c r="K12" s="161"/>
      <c r="L12" s="162"/>
      <c r="M12" s="13"/>
      <c r="N12" s="13"/>
    </row>
    <row r="13" spans="1:14" ht="33" customHeight="1">
      <c r="A13" s="160"/>
      <c r="B13" s="162"/>
      <c r="C13" s="169" t="s">
        <v>49</v>
      </c>
      <c r="D13" s="170"/>
      <c r="E13" s="170"/>
      <c r="F13" s="170"/>
      <c r="G13" s="171"/>
      <c r="H13" s="160"/>
      <c r="I13" s="161"/>
      <c r="J13" s="161"/>
      <c r="K13" s="161"/>
      <c r="L13" s="162"/>
      <c r="M13" s="13"/>
      <c r="N13" s="13"/>
    </row>
    <row r="14" spans="1:14" ht="47.25" customHeight="1">
      <c r="A14" s="160"/>
      <c r="B14" s="162"/>
      <c r="C14" s="166" t="s">
        <v>50</v>
      </c>
      <c r="D14" s="170"/>
      <c r="E14" s="170"/>
      <c r="F14" s="170"/>
      <c r="G14" s="171"/>
      <c r="H14" s="160"/>
      <c r="I14" s="161"/>
      <c r="J14" s="161"/>
      <c r="K14" s="161"/>
      <c r="L14" s="162"/>
      <c r="M14" s="13"/>
      <c r="N14" s="13"/>
    </row>
    <row r="15" spans="1:14" ht="47.25" customHeight="1">
      <c r="A15" s="160"/>
      <c r="B15" s="162"/>
      <c r="C15" s="166" t="s">
        <v>51</v>
      </c>
      <c r="D15" s="170"/>
      <c r="E15" s="170"/>
      <c r="F15" s="170"/>
      <c r="G15" s="171"/>
      <c r="H15" s="160"/>
      <c r="I15" s="161"/>
      <c r="J15" s="161"/>
      <c r="K15" s="161"/>
      <c r="L15" s="162"/>
      <c r="M15" s="13"/>
      <c r="N15" s="13"/>
    </row>
    <row r="16" spans="1:14" ht="50.25" customHeight="1">
      <c r="A16" s="160"/>
      <c r="B16" s="162"/>
      <c r="C16" s="166" t="s">
        <v>52</v>
      </c>
      <c r="D16" s="167"/>
      <c r="E16" s="167"/>
      <c r="F16" s="167"/>
      <c r="G16" s="168"/>
      <c r="H16" s="160"/>
      <c r="I16" s="161"/>
      <c r="J16" s="161"/>
      <c r="K16" s="161"/>
      <c r="L16" s="162"/>
      <c r="M16" s="13"/>
      <c r="N16" s="13"/>
    </row>
    <row r="17" spans="1:14" ht="33" customHeight="1">
      <c r="A17" s="160"/>
      <c r="B17" s="162"/>
      <c r="C17" s="169" t="s">
        <v>53</v>
      </c>
      <c r="D17" s="170"/>
      <c r="E17" s="170"/>
      <c r="F17" s="170"/>
      <c r="G17" s="171"/>
      <c r="H17" s="160"/>
      <c r="I17" s="161"/>
      <c r="J17" s="161"/>
      <c r="K17" s="161"/>
      <c r="L17" s="162"/>
      <c r="M17" s="13"/>
      <c r="N17" s="13"/>
    </row>
    <row r="18" spans="1:14" ht="36.75" customHeight="1">
      <c r="A18" s="160"/>
      <c r="B18" s="162"/>
      <c r="C18" s="166" t="s">
        <v>54</v>
      </c>
      <c r="D18" s="167"/>
      <c r="E18" s="167"/>
      <c r="F18" s="167"/>
      <c r="G18" s="168"/>
      <c r="H18" s="160"/>
      <c r="I18" s="161"/>
      <c r="J18" s="161"/>
      <c r="K18" s="161"/>
      <c r="L18" s="162"/>
      <c r="M18" s="13"/>
      <c r="N18" s="13"/>
    </row>
    <row r="19" spans="1:14" ht="33" customHeight="1">
      <c r="A19" s="160"/>
      <c r="B19" s="162"/>
      <c r="C19" s="166" t="s">
        <v>55</v>
      </c>
      <c r="D19" s="167"/>
      <c r="E19" s="167"/>
      <c r="F19" s="167"/>
      <c r="G19" s="168"/>
      <c r="H19" s="160"/>
      <c r="I19" s="161"/>
      <c r="J19" s="161"/>
      <c r="K19" s="161"/>
      <c r="L19" s="162"/>
      <c r="M19" s="13"/>
      <c r="N19" s="13"/>
    </row>
    <row r="20" spans="1:14" ht="33" customHeight="1">
      <c r="A20" s="160"/>
      <c r="B20" s="162"/>
      <c r="C20" s="169" t="s">
        <v>56</v>
      </c>
      <c r="D20" s="170"/>
      <c r="E20" s="170"/>
      <c r="F20" s="170"/>
      <c r="G20" s="171"/>
      <c r="H20" s="172">
        <v>-1</v>
      </c>
      <c r="I20" s="164"/>
      <c r="J20" s="164"/>
      <c r="K20" s="164"/>
      <c r="L20" s="165"/>
      <c r="M20" s="13"/>
      <c r="N20" s="13"/>
    </row>
    <row r="21" spans="1:14" ht="33" customHeight="1">
      <c r="A21" s="160"/>
      <c r="B21" s="162"/>
      <c r="C21" s="166" t="s">
        <v>57</v>
      </c>
      <c r="D21" s="170"/>
      <c r="E21" s="170"/>
      <c r="F21" s="170"/>
      <c r="G21" s="171"/>
      <c r="H21" s="160"/>
      <c r="I21" s="161"/>
      <c r="J21" s="161"/>
      <c r="K21" s="161"/>
      <c r="L21" s="162"/>
      <c r="M21" s="13"/>
      <c r="N21" s="13"/>
    </row>
    <row r="22" spans="1:14" ht="33" customHeight="1">
      <c r="A22" s="160"/>
      <c r="B22" s="162"/>
      <c r="C22" s="169" t="s">
        <v>58</v>
      </c>
      <c r="D22" s="170"/>
      <c r="E22" s="170"/>
      <c r="F22" s="170"/>
      <c r="G22" s="171"/>
      <c r="H22" s="172">
        <v>-1</v>
      </c>
      <c r="I22" s="164"/>
      <c r="J22" s="164"/>
      <c r="K22" s="164"/>
      <c r="L22" s="165"/>
      <c r="M22" s="13"/>
      <c r="N22" s="13"/>
    </row>
    <row r="23" spans="1:14" ht="48.75" customHeight="1">
      <c r="A23" s="160"/>
      <c r="B23" s="162"/>
      <c r="C23" s="166" t="s">
        <v>59</v>
      </c>
      <c r="D23" s="170"/>
      <c r="E23" s="170"/>
      <c r="F23" s="170"/>
      <c r="G23" s="171"/>
      <c r="H23" s="160"/>
      <c r="I23" s="161"/>
      <c r="J23" s="161"/>
      <c r="K23" s="161"/>
      <c r="L23" s="162"/>
      <c r="M23" s="13"/>
      <c r="N23" s="13"/>
    </row>
    <row r="33" spans="1:14" ht="18.75">
      <c r="A33" s="115" t="s">
        <v>60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2"/>
      <c r="N33" s="12"/>
    </row>
    <row r="34" spans="1:14" ht="18.75">
      <c r="A34" s="115" t="s">
        <v>282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2"/>
      <c r="N34" s="12"/>
    </row>
    <row r="35" spans="1:14" ht="15.7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" customHeight="1">
      <c r="A36" s="109" t="s">
        <v>43</v>
      </c>
      <c r="B36" s="147"/>
      <c r="C36" s="97" t="s">
        <v>61</v>
      </c>
      <c r="D36" s="97" t="s">
        <v>62</v>
      </c>
      <c r="E36" s="109" t="s">
        <v>63</v>
      </c>
      <c r="F36" s="156"/>
      <c r="G36" s="156"/>
      <c r="H36" s="156"/>
      <c r="I36" s="156"/>
      <c r="J36" s="156"/>
      <c r="K36" s="156"/>
      <c r="L36" s="147"/>
      <c r="M36" s="30"/>
      <c r="N36" s="30"/>
    </row>
    <row r="37" spans="1:14" ht="24" customHeight="1">
      <c r="A37" s="152"/>
      <c r="B37" s="153"/>
      <c r="C37" s="154"/>
      <c r="D37" s="154"/>
      <c r="E37" s="148"/>
      <c r="F37" s="157"/>
      <c r="G37" s="157"/>
      <c r="H37" s="157"/>
      <c r="I37" s="157"/>
      <c r="J37" s="157"/>
      <c r="K37" s="157"/>
      <c r="L37" s="149"/>
      <c r="M37" s="30"/>
      <c r="N37" s="30"/>
    </row>
    <row r="38" spans="1:14" ht="21" customHeight="1">
      <c r="A38" s="152"/>
      <c r="B38" s="153"/>
      <c r="C38" s="154"/>
      <c r="D38" s="154"/>
      <c r="E38" s="131" t="s">
        <v>64</v>
      </c>
      <c r="F38" s="76" t="s">
        <v>65</v>
      </c>
      <c r="G38" s="77"/>
      <c r="H38" s="77"/>
      <c r="I38" s="77"/>
      <c r="J38" s="77"/>
      <c r="K38" s="77"/>
      <c r="L38" s="78"/>
      <c r="M38" s="31"/>
      <c r="N38" s="31"/>
    </row>
    <row r="39" spans="1:14" ht="15" customHeight="1">
      <c r="A39" s="152"/>
      <c r="B39" s="153"/>
      <c r="C39" s="154"/>
      <c r="D39" s="154"/>
      <c r="E39" s="154"/>
      <c r="F39" s="159" t="s">
        <v>66</v>
      </c>
      <c r="G39" s="159" t="s">
        <v>350</v>
      </c>
      <c r="H39" s="146" t="s">
        <v>67</v>
      </c>
      <c r="I39" s="156"/>
      <c r="J39" s="147"/>
      <c r="K39" s="146" t="s">
        <v>68</v>
      </c>
      <c r="L39" s="147"/>
      <c r="M39" s="32"/>
      <c r="N39" s="32"/>
    </row>
    <row r="40" spans="1:14" ht="216.75" customHeight="1">
      <c r="A40" s="148"/>
      <c r="B40" s="149"/>
      <c r="C40" s="155"/>
      <c r="D40" s="155"/>
      <c r="E40" s="155"/>
      <c r="F40" s="155"/>
      <c r="G40" s="155"/>
      <c r="H40" s="148"/>
      <c r="I40" s="157"/>
      <c r="J40" s="149"/>
      <c r="K40" s="148"/>
      <c r="L40" s="149"/>
      <c r="M40" s="32"/>
      <c r="N40" s="32"/>
    </row>
    <row r="41" spans="1:14" s="10" customFormat="1" ht="16.5" customHeight="1">
      <c r="A41" s="124">
        <v>1</v>
      </c>
      <c r="B41" s="78"/>
      <c r="C41" s="25">
        <v>2</v>
      </c>
      <c r="D41" s="25">
        <v>3</v>
      </c>
      <c r="E41" s="26">
        <v>4</v>
      </c>
      <c r="F41" s="27">
        <v>5</v>
      </c>
      <c r="G41" s="27">
        <v>6</v>
      </c>
      <c r="H41" s="158">
        <v>7</v>
      </c>
      <c r="I41" s="77"/>
      <c r="J41" s="78"/>
      <c r="K41" s="150">
        <v>8</v>
      </c>
      <c r="L41" s="78"/>
      <c r="M41" s="32"/>
      <c r="N41" s="32"/>
    </row>
    <row r="42" spans="1:14" ht="28.5" customHeight="1">
      <c r="A42" s="89" t="s">
        <v>69</v>
      </c>
      <c r="B42" s="78"/>
      <c r="C42" s="24">
        <v>100</v>
      </c>
      <c r="D42" s="24" t="s">
        <v>95</v>
      </c>
      <c r="E42" s="24"/>
      <c r="F42" s="24">
        <v>5693739.7699999996</v>
      </c>
      <c r="G42" s="24"/>
      <c r="H42" s="145">
        <v>70000</v>
      </c>
      <c r="I42" s="77"/>
      <c r="J42" s="78"/>
      <c r="K42" s="76"/>
      <c r="L42" s="78"/>
      <c r="M42" s="31"/>
      <c r="N42" s="31"/>
    </row>
    <row r="43" spans="1:14" ht="48" customHeight="1">
      <c r="A43" s="89" t="s">
        <v>70</v>
      </c>
      <c r="B43" s="78"/>
      <c r="C43" s="24">
        <v>110</v>
      </c>
      <c r="D43" s="24"/>
      <c r="E43" s="24"/>
      <c r="F43" s="24" t="s">
        <v>95</v>
      </c>
      <c r="G43" s="24" t="s">
        <v>95</v>
      </c>
      <c r="H43" s="76"/>
      <c r="I43" s="77"/>
      <c r="J43" s="78"/>
      <c r="K43" s="76"/>
      <c r="L43" s="78"/>
      <c r="M43" s="31"/>
      <c r="N43" s="31"/>
    </row>
    <row r="44" spans="1:14" ht="30" customHeight="1">
      <c r="A44" s="89" t="s">
        <v>71</v>
      </c>
      <c r="B44" s="78"/>
      <c r="C44" s="24">
        <v>120</v>
      </c>
      <c r="D44" s="24"/>
      <c r="E44" s="24"/>
      <c r="F44" s="24"/>
      <c r="G44" s="24" t="s">
        <v>95</v>
      </c>
      <c r="H44" s="76"/>
      <c r="I44" s="77"/>
      <c r="J44" s="78"/>
      <c r="K44" s="76"/>
      <c r="L44" s="78"/>
      <c r="M44" s="31"/>
      <c r="N44" s="31"/>
    </row>
    <row r="45" spans="1:14" ht="60.75" customHeight="1">
      <c r="A45" s="89" t="s">
        <v>72</v>
      </c>
      <c r="B45" s="78"/>
      <c r="C45" s="24">
        <v>130</v>
      </c>
      <c r="D45" s="24"/>
      <c r="E45" s="24"/>
      <c r="F45" s="24"/>
      <c r="G45" s="24"/>
      <c r="H45" s="76"/>
      <c r="I45" s="77"/>
      <c r="J45" s="78"/>
      <c r="K45" s="76"/>
      <c r="L45" s="78"/>
      <c r="M45" s="31"/>
      <c r="N45" s="31"/>
    </row>
    <row r="46" spans="1:14" ht="123" customHeight="1">
      <c r="A46" s="89" t="s">
        <v>73</v>
      </c>
      <c r="B46" s="78"/>
      <c r="C46" s="24">
        <v>140</v>
      </c>
      <c r="D46" s="24"/>
      <c r="E46" s="24"/>
      <c r="F46" s="24" t="s">
        <v>95</v>
      </c>
      <c r="G46" s="24" t="s">
        <v>95</v>
      </c>
      <c r="H46" s="76"/>
      <c r="I46" s="77"/>
      <c r="J46" s="78"/>
      <c r="K46" s="76"/>
      <c r="L46" s="78"/>
      <c r="M46" s="31"/>
      <c r="N46" s="31"/>
    </row>
    <row r="47" spans="1:14" ht="46.5" customHeight="1">
      <c r="A47" s="89" t="s">
        <v>74</v>
      </c>
      <c r="B47" s="78"/>
      <c r="C47" s="24">
        <v>150</v>
      </c>
      <c r="D47" s="24"/>
      <c r="E47" s="24"/>
      <c r="F47" s="24"/>
      <c r="G47" s="24"/>
      <c r="H47" s="76"/>
      <c r="I47" s="77"/>
      <c r="J47" s="78"/>
      <c r="K47" s="76"/>
      <c r="L47" s="78"/>
      <c r="M47" s="31"/>
      <c r="N47" s="31"/>
    </row>
    <row r="48" spans="1:14" ht="21" customHeight="1">
      <c r="A48" s="141" t="s">
        <v>75</v>
      </c>
      <c r="B48" s="78"/>
      <c r="C48" s="24">
        <v>160</v>
      </c>
      <c r="D48" s="24"/>
      <c r="E48" s="24"/>
      <c r="F48" s="24"/>
      <c r="G48" s="24"/>
      <c r="H48" s="76"/>
      <c r="I48" s="77"/>
      <c r="J48" s="78"/>
      <c r="K48" s="76"/>
      <c r="L48" s="78"/>
      <c r="M48" s="31"/>
      <c r="N48" s="31"/>
    </row>
    <row r="49" spans="1:14" ht="32.25" customHeight="1">
      <c r="A49" s="89" t="s">
        <v>76</v>
      </c>
      <c r="B49" s="78"/>
      <c r="C49" s="24">
        <v>180</v>
      </c>
      <c r="D49" s="24" t="s">
        <v>95</v>
      </c>
      <c r="E49" s="24"/>
      <c r="F49" s="24" t="s">
        <v>95</v>
      </c>
      <c r="G49" s="24" t="s">
        <v>95</v>
      </c>
      <c r="H49" s="76"/>
      <c r="I49" s="77"/>
      <c r="J49" s="78"/>
      <c r="K49" s="76"/>
      <c r="L49" s="78"/>
      <c r="M49" s="31"/>
      <c r="N49" s="31"/>
    </row>
    <row r="50" spans="1:14" ht="31.5" customHeight="1">
      <c r="A50" s="89" t="s">
        <v>77</v>
      </c>
      <c r="B50" s="78"/>
      <c r="C50" s="24">
        <v>200</v>
      </c>
      <c r="D50" s="24" t="s">
        <v>95</v>
      </c>
      <c r="E50" s="24"/>
      <c r="F50" s="24">
        <v>5693739.7699999996</v>
      </c>
      <c r="G50" s="24"/>
      <c r="H50" s="145">
        <v>70000</v>
      </c>
      <c r="I50" s="77"/>
      <c r="J50" s="78"/>
      <c r="K50" s="76"/>
      <c r="L50" s="78"/>
      <c r="M50" s="31"/>
      <c r="N50" s="31"/>
    </row>
    <row r="51" spans="1:14" ht="33" customHeight="1">
      <c r="A51" s="89" t="s">
        <v>78</v>
      </c>
      <c r="B51" s="78"/>
      <c r="C51" s="24">
        <v>210</v>
      </c>
      <c r="D51" s="39" t="s">
        <v>346</v>
      </c>
      <c r="E51" s="24"/>
      <c r="F51" s="39">
        <f>F52+F53+F54</f>
        <v>5011239.7699999996</v>
      </c>
      <c r="G51" s="24"/>
      <c r="H51" s="76"/>
      <c r="I51" s="77"/>
      <c r="J51" s="78"/>
      <c r="K51" s="76"/>
      <c r="L51" s="78"/>
      <c r="M51" s="31"/>
      <c r="N51" s="31"/>
    </row>
    <row r="52" spans="1:14" ht="60.75" customHeight="1">
      <c r="A52" s="89" t="s">
        <v>79</v>
      </c>
      <c r="B52" s="78"/>
      <c r="C52" s="24">
        <v>211</v>
      </c>
      <c r="D52" s="40" t="s">
        <v>347</v>
      </c>
      <c r="E52" s="24"/>
      <c r="F52" s="39" t="s">
        <v>283</v>
      </c>
      <c r="G52" s="24"/>
      <c r="H52" s="76"/>
      <c r="I52" s="77"/>
      <c r="J52" s="78"/>
      <c r="K52" s="76"/>
      <c r="L52" s="78"/>
      <c r="M52" s="31"/>
      <c r="N52" s="31"/>
    </row>
    <row r="53" spans="1:14" s="10" customFormat="1" ht="37.5" customHeight="1">
      <c r="A53" s="89" t="s">
        <v>284</v>
      </c>
      <c r="B53" s="78"/>
      <c r="C53" s="24">
        <v>212</v>
      </c>
      <c r="D53" s="40" t="s">
        <v>348</v>
      </c>
      <c r="E53" s="24"/>
      <c r="F53" s="39" t="s">
        <v>285</v>
      </c>
      <c r="G53" s="24"/>
      <c r="H53" s="76"/>
      <c r="I53" s="77"/>
      <c r="J53" s="78"/>
      <c r="K53" s="76"/>
      <c r="L53" s="78"/>
      <c r="M53" s="41"/>
      <c r="N53" s="41"/>
    </row>
    <row r="54" spans="1:14" s="10" customFormat="1" ht="51" customHeight="1">
      <c r="A54" s="89" t="s">
        <v>286</v>
      </c>
      <c r="B54" s="78"/>
      <c r="C54" s="24">
        <v>213</v>
      </c>
      <c r="D54" s="40" t="s">
        <v>349</v>
      </c>
      <c r="E54" s="24"/>
      <c r="F54" s="39" t="s">
        <v>287</v>
      </c>
      <c r="G54" s="24"/>
      <c r="H54" s="76"/>
      <c r="I54" s="77"/>
      <c r="J54" s="78"/>
      <c r="K54" s="76"/>
      <c r="L54" s="78"/>
      <c r="M54" s="41"/>
      <c r="N54" s="41"/>
    </row>
    <row r="55" spans="1:14" ht="51" customHeight="1">
      <c r="A55" s="89" t="s">
        <v>80</v>
      </c>
      <c r="B55" s="78"/>
      <c r="C55" s="24">
        <v>220</v>
      </c>
      <c r="D55" s="39"/>
      <c r="E55" s="24"/>
      <c r="F55" s="24"/>
      <c r="G55" s="24"/>
      <c r="H55" s="76"/>
      <c r="I55" s="77"/>
      <c r="J55" s="78"/>
      <c r="K55" s="76"/>
      <c r="L55" s="78"/>
      <c r="M55" s="31"/>
      <c r="N55" s="31"/>
    </row>
    <row r="56" spans="1:14" ht="78" customHeight="1">
      <c r="A56" s="89" t="s">
        <v>81</v>
      </c>
      <c r="B56" s="78"/>
      <c r="C56" s="24">
        <v>230</v>
      </c>
      <c r="D56" s="40" t="s">
        <v>351</v>
      </c>
      <c r="E56" s="24"/>
      <c r="F56" s="39" t="s">
        <v>288</v>
      </c>
      <c r="G56" s="24"/>
      <c r="H56" s="76"/>
      <c r="I56" s="77"/>
      <c r="J56" s="78"/>
      <c r="K56" s="76"/>
      <c r="L56" s="78"/>
      <c r="M56" s="31"/>
      <c r="N56" s="31"/>
    </row>
    <row r="57" spans="1:14" s="10" customFormat="1" ht="18.75" customHeight="1">
      <c r="A57" s="89" t="s">
        <v>93</v>
      </c>
      <c r="B57" s="78"/>
      <c r="C57" s="24"/>
      <c r="D57" s="24"/>
      <c r="E57" s="24"/>
      <c r="F57" s="24"/>
      <c r="G57" s="24"/>
      <c r="H57" s="76"/>
      <c r="I57" s="77"/>
      <c r="J57" s="78"/>
      <c r="K57" s="76"/>
      <c r="L57" s="78"/>
      <c r="M57" s="31"/>
      <c r="N57" s="31"/>
    </row>
    <row r="58" spans="1:14" ht="48.75" customHeight="1">
      <c r="A58" s="89" t="s">
        <v>82</v>
      </c>
      <c r="B58" s="78"/>
      <c r="C58" s="24">
        <v>240</v>
      </c>
      <c r="D58" s="24"/>
      <c r="E58" s="24"/>
      <c r="F58" s="24"/>
      <c r="G58" s="24"/>
      <c r="H58" s="76"/>
      <c r="I58" s="77"/>
      <c r="J58" s="78"/>
      <c r="K58" s="76"/>
      <c r="L58" s="78"/>
      <c r="M58" s="31"/>
      <c r="N58" s="31"/>
    </row>
    <row r="59" spans="1:14" ht="61.5" customHeight="1">
      <c r="A59" s="89" t="s">
        <v>83</v>
      </c>
      <c r="B59" s="78"/>
      <c r="C59" s="24">
        <v>250</v>
      </c>
      <c r="D59" s="40" t="s">
        <v>345</v>
      </c>
      <c r="E59" s="24"/>
      <c r="F59" s="39" t="s">
        <v>289</v>
      </c>
      <c r="G59" s="24"/>
      <c r="H59" s="76"/>
      <c r="I59" s="77"/>
      <c r="J59" s="78"/>
      <c r="K59" s="76"/>
      <c r="L59" s="78"/>
      <c r="M59" s="31"/>
      <c r="N59" s="31"/>
    </row>
    <row r="60" spans="1:14" ht="46.5" customHeight="1">
      <c r="A60" s="89" t="s">
        <v>84</v>
      </c>
      <c r="B60" s="78"/>
      <c r="C60" s="24">
        <v>260</v>
      </c>
      <c r="D60" s="24" t="s">
        <v>95</v>
      </c>
      <c r="E60" s="24"/>
      <c r="F60" s="39" t="s">
        <v>290</v>
      </c>
      <c r="G60" s="24"/>
      <c r="H60" s="145">
        <v>70000</v>
      </c>
      <c r="I60" s="77"/>
      <c r="J60" s="78"/>
      <c r="K60" s="76"/>
      <c r="L60" s="78"/>
      <c r="M60" s="31"/>
      <c r="N60" s="31"/>
    </row>
    <row r="61" spans="1:14" ht="36.75" customHeight="1">
      <c r="A61" s="89" t="s">
        <v>85</v>
      </c>
      <c r="B61" s="78"/>
      <c r="C61" s="24">
        <v>300</v>
      </c>
      <c r="D61" s="24" t="s">
        <v>95</v>
      </c>
      <c r="E61" s="24"/>
      <c r="F61" s="24"/>
      <c r="G61" s="24"/>
      <c r="H61" s="76"/>
      <c r="I61" s="77"/>
      <c r="J61" s="78"/>
      <c r="K61" s="76"/>
      <c r="L61" s="78"/>
      <c r="M61" s="31"/>
      <c r="N61" s="31"/>
    </row>
    <row r="62" spans="1:14" ht="21" customHeight="1">
      <c r="A62" s="141" t="s">
        <v>94</v>
      </c>
      <c r="B62" s="78"/>
      <c r="C62" s="24" t="s">
        <v>95</v>
      </c>
      <c r="D62" s="24"/>
      <c r="E62" s="24"/>
      <c r="F62" s="24"/>
      <c r="G62" s="24"/>
      <c r="H62" s="76"/>
      <c r="I62" s="77"/>
      <c r="J62" s="78"/>
      <c r="K62" s="76"/>
      <c r="L62" s="78"/>
      <c r="M62" s="31"/>
      <c r="N62" s="31"/>
    </row>
    <row r="63" spans="1:14" ht="34.5" customHeight="1">
      <c r="A63" s="89" t="s">
        <v>86</v>
      </c>
      <c r="B63" s="78"/>
      <c r="C63" s="24">
        <v>310</v>
      </c>
      <c r="D63" s="24"/>
      <c r="E63" s="24"/>
      <c r="F63" s="24"/>
      <c r="G63" s="24"/>
      <c r="H63" s="76"/>
      <c r="I63" s="77"/>
      <c r="J63" s="78"/>
      <c r="K63" s="76"/>
      <c r="L63" s="78"/>
      <c r="M63" s="31"/>
      <c r="N63" s="31"/>
    </row>
    <row r="64" spans="1:14" ht="21" customHeight="1">
      <c r="A64" s="141" t="s">
        <v>87</v>
      </c>
      <c r="B64" s="78"/>
      <c r="C64" s="24">
        <v>320</v>
      </c>
      <c r="D64" s="24"/>
      <c r="E64" s="24"/>
      <c r="F64" s="24"/>
      <c r="G64" s="24"/>
      <c r="H64" s="76"/>
      <c r="I64" s="77"/>
      <c r="J64" s="78"/>
      <c r="K64" s="76"/>
      <c r="L64" s="78"/>
      <c r="M64" s="31"/>
      <c r="N64" s="31"/>
    </row>
    <row r="65" spans="1:14" ht="36" customHeight="1">
      <c r="A65" s="89" t="s">
        <v>88</v>
      </c>
      <c r="B65" s="78"/>
      <c r="C65" s="24">
        <v>400</v>
      </c>
      <c r="D65" s="24"/>
      <c r="E65" s="24"/>
      <c r="F65" s="24"/>
      <c r="G65" s="24"/>
      <c r="H65" s="76"/>
      <c r="I65" s="77"/>
      <c r="J65" s="78"/>
      <c r="K65" s="76"/>
      <c r="L65" s="78"/>
      <c r="M65" s="31"/>
      <c r="N65" s="31"/>
    </row>
    <row r="66" spans="1:14" ht="37.5" customHeight="1">
      <c r="A66" s="89" t="s">
        <v>89</v>
      </c>
      <c r="B66" s="78"/>
      <c r="C66" s="24">
        <v>410</v>
      </c>
      <c r="D66" s="24"/>
      <c r="E66" s="24"/>
      <c r="F66" s="24"/>
      <c r="G66" s="24"/>
      <c r="H66" s="76"/>
      <c r="I66" s="77"/>
      <c r="J66" s="78"/>
      <c r="K66" s="76"/>
      <c r="L66" s="78"/>
      <c r="M66" s="31"/>
      <c r="N66" s="31"/>
    </row>
    <row r="67" spans="1:14" ht="21" customHeight="1">
      <c r="A67" s="141" t="s">
        <v>90</v>
      </c>
      <c r="B67" s="78"/>
      <c r="C67" s="24">
        <v>420</v>
      </c>
      <c r="D67" s="24"/>
      <c r="E67" s="24"/>
      <c r="F67" s="24"/>
      <c r="G67" s="24"/>
      <c r="H67" s="76"/>
      <c r="I67" s="77"/>
      <c r="J67" s="78"/>
      <c r="K67" s="76"/>
      <c r="L67" s="78"/>
      <c r="M67" s="31"/>
      <c r="N67" s="31"/>
    </row>
    <row r="68" spans="1:14" ht="21" customHeight="1">
      <c r="A68" s="141" t="s">
        <v>94</v>
      </c>
      <c r="B68" s="78"/>
      <c r="C68" s="24" t="s">
        <v>95</v>
      </c>
      <c r="D68" s="24"/>
      <c r="E68" s="24"/>
      <c r="F68" s="24"/>
      <c r="G68" s="24"/>
      <c r="H68" s="76"/>
      <c r="I68" s="77"/>
      <c r="J68" s="78"/>
      <c r="K68" s="76"/>
      <c r="L68" s="78"/>
      <c r="M68" s="31"/>
      <c r="N68" s="31"/>
    </row>
    <row r="69" spans="1:14" ht="33.75" customHeight="1">
      <c r="A69" s="89" t="s">
        <v>91</v>
      </c>
      <c r="B69" s="78"/>
      <c r="C69" s="24">
        <v>500</v>
      </c>
      <c r="D69" s="24" t="s">
        <v>95</v>
      </c>
      <c r="E69" s="24"/>
      <c r="F69" s="24"/>
      <c r="G69" s="24"/>
      <c r="H69" s="76"/>
      <c r="I69" s="77"/>
      <c r="J69" s="78"/>
      <c r="K69" s="76"/>
      <c r="L69" s="78"/>
      <c r="M69" s="31"/>
      <c r="N69" s="31"/>
    </row>
    <row r="70" spans="1:14" ht="34.5" customHeight="1">
      <c r="A70" s="89" t="s">
        <v>92</v>
      </c>
      <c r="B70" s="78"/>
      <c r="C70" s="24">
        <v>600</v>
      </c>
      <c r="D70" s="24" t="s">
        <v>95</v>
      </c>
      <c r="E70" s="24"/>
      <c r="F70" s="24"/>
      <c r="G70" s="24"/>
      <c r="H70" s="76"/>
      <c r="I70" s="77"/>
      <c r="J70" s="78"/>
      <c r="K70" s="76"/>
      <c r="L70" s="78"/>
      <c r="M70" s="31"/>
      <c r="N70" s="31"/>
    </row>
    <row r="81" spans="1:14" ht="73.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1:14" ht="18.75">
      <c r="A82" s="115" t="s">
        <v>96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"/>
      <c r="N82" s="11"/>
    </row>
    <row r="83" spans="1:14" ht="18.75">
      <c r="A83" s="115" t="s">
        <v>97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"/>
      <c r="N83" s="11"/>
    </row>
    <row r="84" spans="1:14" ht="18.75">
      <c r="A84" s="115" t="s">
        <v>282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"/>
      <c r="N84" s="11"/>
    </row>
    <row r="85" spans="1:14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1:14">
      <c r="A86" s="97" t="s">
        <v>43</v>
      </c>
      <c r="B86" s="97" t="s">
        <v>61</v>
      </c>
      <c r="C86" s="97" t="s">
        <v>98</v>
      </c>
      <c r="D86" s="109" t="s">
        <v>99</v>
      </c>
      <c r="E86" s="129"/>
      <c r="F86" s="129"/>
      <c r="G86" s="129"/>
      <c r="H86" s="129"/>
      <c r="I86" s="129"/>
      <c r="J86" s="129"/>
      <c r="K86" s="129"/>
      <c r="L86" s="110"/>
      <c r="M86" s="33"/>
      <c r="N86" s="33"/>
    </row>
    <row r="87" spans="1:14" ht="18" customHeight="1">
      <c r="A87" s="98"/>
      <c r="B87" s="98"/>
      <c r="C87" s="98"/>
      <c r="D87" s="113"/>
      <c r="E87" s="130"/>
      <c r="F87" s="130"/>
      <c r="G87" s="130"/>
      <c r="H87" s="130"/>
      <c r="I87" s="130"/>
      <c r="J87" s="130"/>
      <c r="K87" s="130"/>
      <c r="L87" s="114"/>
      <c r="M87" s="33"/>
      <c r="N87" s="33"/>
    </row>
    <row r="88" spans="1:14" ht="20.25" customHeight="1">
      <c r="A88" s="98"/>
      <c r="B88" s="98"/>
      <c r="C88" s="98"/>
      <c r="D88" s="100" t="s">
        <v>100</v>
      </c>
      <c r="E88" s="101"/>
      <c r="F88" s="102"/>
      <c r="G88" s="76" t="s">
        <v>65</v>
      </c>
      <c r="H88" s="151"/>
      <c r="I88" s="151"/>
      <c r="J88" s="151"/>
      <c r="K88" s="151"/>
      <c r="L88" s="92"/>
      <c r="M88" s="33"/>
      <c r="N88" s="33"/>
    </row>
    <row r="89" spans="1:14">
      <c r="A89" s="98"/>
      <c r="B89" s="98"/>
      <c r="C89" s="98"/>
      <c r="D89" s="103"/>
      <c r="E89" s="104"/>
      <c r="F89" s="105"/>
      <c r="G89" s="109" t="s">
        <v>101</v>
      </c>
      <c r="H89" s="129"/>
      <c r="I89" s="110"/>
      <c r="J89" s="109" t="s">
        <v>102</v>
      </c>
      <c r="K89" s="129"/>
      <c r="L89" s="110"/>
      <c r="M89" s="33"/>
      <c r="N89" s="33"/>
    </row>
    <row r="90" spans="1:14" ht="125.25" customHeight="1">
      <c r="A90" s="98"/>
      <c r="B90" s="98"/>
      <c r="C90" s="98"/>
      <c r="D90" s="106"/>
      <c r="E90" s="107"/>
      <c r="F90" s="108"/>
      <c r="G90" s="113"/>
      <c r="H90" s="130"/>
      <c r="I90" s="114"/>
      <c r="J90" s="113"/>
      <c r="K90" s="130"/>
      <c r="L90" s="114"/>
      <c r="M90" s="33"/>
      <c r="N90" s="33"/>
    </row>
    <row r="91" spans="1:14" ht="104.25" customHeight="1">
      <c r="A91" s="99"/>
      <c r="B91" s="99"/>
      <c r="C91" s="99"/>
      <c r="D91" s="34" t="s">
        <v>338</v>
      </c>
      <c r="E91" s="34" t="s">
        <v>339</v>
      </c>
      <c r="F91" s="34" t="s">
        <v>340</v>
      </c>
      <c r="G91" s="34" t="s">
        <v>338</v>
      </c>
      <c r="H91" s="34" t="s">
        <v>339</v>
      </c>
      <c r="I91" s="34" t="s">
        <v>341</v>
      </c>
      <c r="J91" s="34" t="s">
        <v>338</v>
      </c>
      <c r="K91" s="34" t="s">
        <v>339</v>
      </c>
      <c r="L91" s="34" t="s">
        <v>341</v>
      </c>
      <c r="M91" s="33"/>
      <c r="N91" s="33"/>
    </row>
    <row r="92" spans="1:14">
      <c r="A92" s="24">
        <v>1</v>
      </c>
      <c r="B92" s="24">
        <v>2</v>
      </c>
      <c r="C92" s="24">
        <v>3</v>
      </c>
      <c r="D92" s="24">
        <v>4</v>
      </c>
      <c r="E92" s="24">
        <v>5</v>
      </c>
      <c r="F92" s="24">
        <v>6</v>
      </c>
      <c r="G92" s="24">
        <v>7</v>
      </c>
      <c r="H92" s="24">
        <v>8</v>
      </c>
      <c r="I92" s="24">
        <v>9</v>
      </c>
      <c r="J92" s="24">
        <v>10</v>
      </c>
      <c r="K92" s="24">
        <v>11</v>
      </c>
      <c r="L92" s="24">
        <v>12</v>
      </c>
      <c r="M92" s="33"/>
      <c r="N92" s="33"/>
    </row>
    <row r="93" spans="1:14" ht="73.5" customHeight="1">
      <c r="A93" s="36" t="s">
        <v>103</v>
      </c>
      <c r="B93" s="22"/>
      <c r="C93" s="22"/>
      <c r="D93" s="22">
        <v>572500</v>
      </c>
      <c r="E93" s="22">
        <v>572500</v>
      </c>
      <c r="F93" s="22">
        <v>572500</v>
      </c>
      <c r="G93" s="22">
        <v>572500</v>
      </c>
      <c r="H93" s="22">
        <v>572500</v>
      </c>
      <c r="I93" s="22">
        <v>572500</v>
      </c>
      <c r="J93" s="22"/>
      <c r="K93" s="22"/>
      <c r="L93" s="35"/>
      <c r="M93" s="33"/>
      <c r="N93" s="33"/>
    </row>
    <row r="94" spans="1:14" ht="119.25" customHeight="1">
      <c r="A94" s="37" t="s">
        <v>104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1"/>
      <c r="M94" s="33"/>
      <c r="N94" s="33"/>
    </row>
    <row r="95" spans="1:14" ht="23.25" customHeight="1">
      <c r="A95" s="38" t="s">
        <v>94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1"/>
      <c r="M95" s="33"/>
      <c r="N95" s="33"/>
    </row>
    <row r="96" spans="1:14" ht="23.25" customHeight="1">
      <c r="A96" s="38" t="s">
        <v>105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1"/>
      <c r="M96" s="33"/>
      <c r="N96" s="33"/>
    </row>
    <row r="97" spans="1:14" ht="20.25" customHeight="1">
      <c r="A97" s="22" t="s">
        <v>106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1"/>
      <c r="M97" s="33"/>
      <c r="N97" s="33"/>
    </row>
    <row r="98" spans="1:14" ht="96" customHeight="1">
      <c r="A98" s="36" t="s">
        <v>107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35"/>
      <c r="M98" s="33"/>
      <c r="N98" s="33"/>
    </row>
    <row r="99" spans="1:14" ht="22.5" customHeight="1">
      <c r="A99" s="38" t="s">
        <v>94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35"/>
      <c r="M99" s="33"/>
      <c r="N99" s="33"/>
    </row>
    <row r="100" spans="1:14" ht="21" customHeight="1">
      <c r="A100" s="22" t="s">
        <v>105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35"/>
      <c r="M100" s="33"/>
      <c r="N100" s="33"/>
    </row>
    <row r="101" spans="1:14" ht="21.75" customHeight="1">
      <c r="A101" s="22" t="s">
        <v>106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35"/>
      <c r="M101" s="33"/>
      <c r="N101" s="33"/>
    </row>
    <row r="105" spans="1:14" s="10" customFormat="1" ht="18.75">
      <c r="A105" s="115" t="s">
        <v>108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</row>
    <row r="106" spans="1:14" s="10" customFormat="1" ht="18.75">
      <c r="A106" s="115" t="s">
        <v>109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</row>
    <row r="107" spans="1:14" ht="18.75">
      <c r="A107" s="115" t="s">
        <v>282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</row>
    <row r="108" spans="1:14" s="10" customFormat="1" ht="18.75">
      <c r="A108" s="115" t="s">
        <v>110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</row>
    <row r="109" spans="1:14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1:14">
      <c r="A110" s="100" t="s">
        <v>43</v>
      </c>
      <c r="B110" s="101"/>
      <c r="C110" s="101"/>
      <c r="D110" s="101"/>
      <c r="E110" s="101"/>
      <c r="F110" s="102"/>
      <c r="G110" s="100" t="s">
        <v>61</v>
      </c>
      <c r="H110" s="101"/>
      <c r="I110" s="102"/>
      <c r="J110" s="109" t="s">
        <v>111</v>
      </c>
      <c r="K110" s="129"/>
      <c r="L110" s="110"/>
    </row>
    <row r="111" spans="1:14">
      <c r="A111" s="103"/>
      <c r="B111" s="104"/>
      <c r="C111" s="104"/>
      <c r="D111" s="104"/>
      <c r="E111" s="104"/>
      <c r="F111" s="105"/>
      <c r="G111" s="103"/>
      <c r="H111" s="104"/>
      <c r="I111" s="105"/>
      <c r="J111" s="111"/>
      <c r="K111" s="144"/>
      <c r="L111" s="112"/>
    </row>
    <row r="112" spans="1:14">
      <c r="A112" s="106"/>
      <c r="B112" s="107"/>
      <c r="C112" s="107"/>
      <c r="D112" s="107"/>
      <c r="E112" s="107"/>
      <c r="F112" s="108"/>
      <c r="G112" s="106"/>
      <c r="H112" s="107"/>
      <c r="I112" s="108"/>
      <c r="J112" s="113"/>
      <c r="K112" s="130"/>
      <c r="L112" s="114"/>
    </row>
    <row r="113" spans="1:12">
      <c r="A113" s="82">
        <v>1</v>
      </c>
      <c r="B113" s="83"/>
      <c r="C113" s="83"/>
      <c r="D113" s="83"/>
      <c r="E113" s="83"/>
      <c r="F113" s="84"/>
      <c r="G113" s="82">
        <v>2</v>
      </c>
      <c r="H113" s="83"/>
      <c r="I113" s="84"/>
      <c r="J113" s="82">
        <v>3</v>
      </c>
      <c r="K113" s="83"/>
      <c r="L113" s="84"/>
    </row>
    <row r="114" spans="1:12" ht="25.5" customHeight="1">
      <c r="A114" s="141" t="s">
        <v>91</v>
      </c>
      <c r="B114" s="142"/>
      <c r="C114" s="142"/>
      <c r="D114" s="142"/>
      <c r="E114" s="142"/>
      <c r="F114" s="143"/>
      <c r="G114" s="138" t="s">
        <v>115</v>
      </c>
      <c r="H114" s="139"/>
      <c r="I114" s="140"/>
      <c r="J114" s="82"/>
      <c r="K114" s="83"/>
      <c r="L114" s="84"/>
    </row>
    <row r="115" spans="1:12" ht="25.5" customHeight="1">
      <c r="A115" s="141" t="s">
        <v>92</v>
      </c>
      <c r="B115" s="142"/>
      <c r="C115" s="142"/>
      <c r="D115" s="142"/>
      <c r="E115" s="142"/>
      <c r="F115" s="143"/>
      <c r="G115" s="138" t="s">
        <v>116</v>
      </c>
      <c r="H115" s="139"/>
      <c r="I115" s="140"/>
      <c r="J115" s="82"/>
      <c r="K115" s="83"/>
      <c r="L115" s="84"/>
    </row>
    <row r="116" spans="1:12" ht="25.5" customHeight="1">
      <c r="A116" s="141" t="s">
        <v>112</v>
      </c>
      <c r="B116" s="142"/>
      <c r="C116" s="142"/>
      <c r="D116" s="142"/>
      <c r="E116" s="142"/>
      <c r="F116" s="143"/>
      <c r="G116" s="138" t="s">
        <v>117</v>
      </c>
      <c r="H116" s="139"/>
      <c r="I116" s="140"/>
      <c r="J116" s="82"/>
      <c r="K116" s="83"/>
      <c r="L116" s="84"/>
    </row>
    <row r="117" spans="1:12" ht="25.5" customHeight="1">
      <c r="A117" s="141" t="s">
        <v>113</v>
      </c>
      <c r="B117" s="142"/>
      <c r="C117" s="142"/>
      <c r="D117" s="142"/>
      <c r="E117" s="142"/>
      <c r="F117" s="143"/>
      <c r="G117" s="138" t="s">
        <v>114</v>
      </c>
      <c r="H117" s="139"/>
      <c r="I117" s="140"/>
      <c r="J117" s="82"/>
      <c r="K117" s="83"/>
      <c r="L117" s="84"/>
    </row>
    <row r="121" spans="1:12" ht="15" customHeight="1">
      <c r="D121" s="115" t="s">
        <v>118</v>
      </c>
      <c r="E121" s="115"/>
      <c r="F121" s="115"/>
      <c r="G121" s="115"/>
      <c r="H121" s="115"/>
      <c r="I121" s="115"/>
    </row>
    <row r="123" spans="1:12">
      <c r="A123" s="100" t="s">
        <v>43</v>
      </c>
      <c r="B123" s="101"/>
      <c r="C123" s="101"/>
      <c r="D123" s="101"/>
      <c r="E123" s="101"/>
      <c r="F123" s="102"/>
      <c r="G123" s="100" t="s">
        <v>61</v>
      </c>
      <c r="H123" s="101"/>
      <c r="I123" s="102"/>
      <c r="J123" s="109" t="s">
        <v>119</v>
      </c>
      <c r="K123" s="129"/>
      <c r="L123" s="110"/>
    </row>
    <row r="124" spans="1:12">
      <c r="A124" s="103"/>
      <c r="B124" s="104"/>
      <c r="C124" s="104"/>
      <c r="D124" s="104"/>
      <c r="E124" s="104"/>
      <c r="F124" s="105"/>
      <c r="G124" s="103"/>
      <c r="H124" s="104"/>
      <c r="I124" s="105"/>
      <c r="J124" s="111"/>
      <c r="K124" s="144"/>
      <c r="L124" s="112"/>
    </row>
    <row r="125" spans="1:12">
      <c r="A125" s="106"/>
      <c r="B125" s="107"/>
      <c r="C125" s="107"/>
      <c r="D125" s="107"/>
      <c r="E125" s="107"/>
      <c r="F125" s="108"/>
      <c r="G125" s="106"/>
      <c r="H125" s="107"/>
      <c r="I125" s="108"/>
      <c r="J125" s="113"/>
      <c r="K125" s="130"/>
      <c r="L125" s="114"/>
    </row>
    <row r="126" spans="1:12">
      <c r="A126" s="82">
        <v>1</v>
      </c>
      <c r="B126" s="83"/>
      <c r="C126" s="83"/>
      <c r="D126" s="83"/>
      <c r="E126" s="83"/>
      <c r="F126" s="84"/>
      <c r="G126" s="82">
        <v>2</v>
      </c>
      <c r="H126" s="83"/>
      <c r="I126" s="84"/>
      <c r="J126" s="82">
        <v>3</v>
      </c>
      <c r="K126" s="83"/>
      <c r="L126" s="84"/>
    </row>
    <row r="127" spans="1:12" ht="25.5" customHeight="1">
      <c r="A127" s="141" t="s">
        <v>120</v>
      </c>
      <c r="B127" s="142"/>
      <c r="C127" s="142"/>
      <c r="D127" s="142"/>
      <c r="E127" s="142"/>
      <c r="F127" s="143"/>
      <c r="G127" s="138" t="s">
        <v>115</v>
      </c>
      <c r="H127" s="139"/>
      <c r="I127" s="140"/>
      <c r="J127" s="82"/>
      <c r="K127" s="83"/>
      <c r="L127" s="84"/>
    </row>
    <row r="128" spans="1:12" ht="66" customHeight="1">
      <c r="A128" s="89" t="s">
        <v>121</v>
      </c>
      <c r="B128" s="90"/>
      <c r="C128" s="90"/>
      <c r="D128" s="90"/>
      <c r="E128" s="90"/>
      <c r="F128" s="91"/>
      <c r="G128" s="138" t="s">
        <v>116</v>
      </c>
      <c r="H128" s="139"/>
      <c r="I128" s="140"/>
      <c r="J128" s="82"/>
      <c r="K128" s="83"/>
      <c r="L128" s="84"/>
    </row>
    <row r="129" spans="1:12" ht="35.25" customHeight="1">
      <c r="A129" s="89" t="s">
        <v>122</v>
      </c>
      <c r="B129" s="90"/>
      <c r="C129" s="90"/>
      <c r="D129" s="90"/>
      <c r="E129" s="90"/>
      <c r="F129" s="91"/>
      <c r="G129" s="138" t="s">
        <v>117</v>
      </c>
      <c r="H129" s="139"/>
      <c r="I129" s="140"/>
      <c r="J129" s="82"/>
      <c r="K129" s="83"/>
      <c r="L129" s="84"/>
    </row>
    <row r="133" spans="1:12">
      <c r="A133" s="137" t="s">
        <v>123</v>
      </c>
      <c r="B133" s="136"/>
      <c r="C133" s="136"/>
      <c r="D133" s="136"/>
      <c r="E133" s="136"/>
      <c r="F133" s="136"/>
      <c r="G133" s="20"/>
      <c r="H133" s="20"/>
      <c r="I133" s="134" t="s">
        <v>342</v>
      </c>
      <c r="J133" s="134"/>
      <c r="K133" s="134"/>
      <c r="L133" s="134"/>
    </row>
    <row r="134" spans="1:12">
      <c r="A134" s="136"/>
      <c r="B134" s="136"/>
      <c r="C134" s="136"/>
      <c r="D134" s="136"/>
      <c r="E134" s="136"/>
      <c r="F134" s="136"/>
      <c r="G134" s="20"/>
      <c r="H134" s="20"/>
      <c r="I134" s="135" t="s">
        <v>127</v>
      </c>
      <c r="J134" s="135"/>
      <c r="K134" s="135"/>
      <c r="L134" s="135"/>
    </row>
    <row r="135" spans="1:1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1:12">
      <c r="A136" s="137" t="s">
        <v>124</v>
      </c>
      <c r="B136" s="136"/>
      <c r="C136" s="136"/>
      <c r="D136" s="136"/>
      <c r="E136" s="136"/>
      <c r="F136" s="136"/>
      <c r="G136" s="20"/>
      <c r="H136" s="20"/>
      <c r="I136" s="134" t="s">
        <v>343</v>
      </c>
      <c r="J136" s="134"/>
      <c r="K136" s="134"/>
      <c r="L136" s="134"/>
    </row>
    <row r="137" spans="1:12">
      <c r="A137" s="136"/>
      <c r="B137" s="136"/>
      <c r="C137" s="136"/>
      <c r="D137" s="136"/>
      <c r="E137" s="136"/>
      <c r="F137" s="136"/>
      <c r="G137" s="20"/>
      <c r="H137" s="20"/>
      <c r="I137" s="135" t="s">
        <v>127</v>
      </c>
      <c r="J137" s="135"/>
      <c r="K137" s="135"/>
      <c r="L137" s="135"/>
    </row>
    <row r="138" spans="1:12" ht="0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</row>
    <row r="139" spans="1:12" ht="27" customHeight="1">
      <c r="A139" s="136" t="s">
        <v>125</v>
      </c>
      <c r="B139" s="136"/>
      <c r="C139" s="136"/>
      <c r="D139" s="136"/>
      <c r="E139" s="136"/>
      <c r="F139" s="136"/>
      <c r="G139" s="20"/>
      <c r="H139" s="20"/>
      <c r="I139" s="134" t="s">
        <v>344</v>
      </c>
      <c r="J139" s="134"/>
      <c r="K139" s="134"/>
      <c r="L139" s="134"/>
    </row>
    <row r="140" spans="1:12" ht="15.75" customHeight="1">
      <c r="A140" s="136"/>
      <c r="B140" s="136"/>
      <c r="C140" s="136"/>
      <c r="D140" s="136"/>
      <c r="E140" s="136"/>
      <c r="F140" s="136"/>
      <c r="G140" s="20"/>
      <c r="H140" s="20"/>
      <c r="I140" s="135" t="s">
        <v>127</v>
      </c>
      <c r="J140" s="135"/>
      <c r="K140" s="135"/>
      <c r="L140" s="135"/>
    </row>
    <row r="141" spans="1:12" ht="38.25" customHeight="1">
      <c r="A141" s="137" t="s">
        <v>126</v>
      </c>
      <c r="B141" s="137"/>
      <c r="C141" s="137"/>
      <c r="D141" s="137"/>
      <c r="E141" s="137"/>
      <c r="F141" s="137"/>
      <c r="G141" s="137"/>
      <c r="H141" s="20"/>
      <c r="I141" s="20"/>
      <c r="J141" s="20"/>
      <c r="K141" s="20"/>
      <c r="L141" s="20"/>
    </row>
    <row r="142" spans="1:12" ht="24.75" customHeight="1">
      <c r="A142" s="137"/>
      <c r="B142" s="137"/>
      <c r="C142" s="137"/>
      <c r="D142" s="137"/>
      <c r="E142" s="137"/>
      <c r="F142" s="137"/>
      <c r="G142" s="137"/>
      <c r="H142" s="20"/>
      <c r="I142" s="20"/>
      <c r="J142" s="20"/>
      <c r="K142" s="20"/>
      <c r="L142" s="20"/>
    </row>
    <row r="143" spans="1:12">
      <c r="A143" s="19"/>
      <c r="B143" s="19"/>
      <c r="C143" s="19"/>
      <c r="D143" s="19"/>
      <c r="E143" s="19"/>
      <c r="F143" s="10"/>
      <c r="G143" s="10"/>
      <c r="H143" s="10"/>
      <c r="L143" s="10"/>
    </row>
    <row r="144" spans="1:12" ht="20.25">
      <c r="A144" s="132" t="s">
        <v>128</v>
      </c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</row>
    <row r="145" spans="1:12" ht="20.25">
      <c r="A145" s="132" t="s">
        <v>129</v>
      </c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</row>
    <row r="146" spans="1:12" ht="18.75">
      <c r="A146" s="115" t="s">
        <v>130</v>
      </c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</row>
    <row r="147" spans="1:12" ht="1.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</row>
    <row r="148" spans="1:12" ht="18.75" hidden="1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48"/>
      <c r="L148" s="48"/>
    </row>
    <row r="149" spans="1:12" ht="18.7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</row>
    <row r="150" spans="1:12" ht="18.75">
      <c r="A150" s="117" t="s">
        <v>335</v>
      </c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</row>
    <row r="151" spans="1:12" ht="18.7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</row>
    <row r="152" spans="1:12" ht="17.25" customHeight="1">
      <c r="A152" s="126" t="s">
        <v>336</v>
      </c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</row>
    <row r="153" spans="1:12" ht="18.75" hidden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</row>
    <row r="154" spans="1:12" ht="18.7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</row>
    <row r="155" spans="1:12" ht="18.75">
      <c r="A155" s="48"/>
      <c r="B155" s="116" t="s">
        <v>131</v>
      </c>
      <c r="C155" s="116"/>
      <c r="D155" s="116"/>
      <c r="E155" s="116"/>
      <c r="F155" s="116"/>
      <c r="G155" s="116"/>
      <c r="H155" s="116"/>
      <c r="I155" s="116"/>
      <c r="J155" s="116"/>
      <c r="K155" s="48"/>
      <c r="L155" s="48"/>
    </row>
    <row r="156" spans="1:1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2">
      <c r="A157" s="97" t="s">
        <v>132</v>
      </c>
      <c r="B157" s="109" t="s">
        <v>133</v>
      </c>
      <c r="C157" s="102"/>
      <c r="D157" s="97" t="s">
        <v>134</v>
      </c>
      <c r="E157" s="109" t="s">
        <v>135</v>
      </c>
      <c r="F157" s="129"/>
      <c r="G157" s="129"/>
      <c r="H157" s="110"/>
      <c r="I157" s="97" t="s">
        <v>138</v>
      </c>
      <c r="J157" s="97" t="s">
        <v>139</v>
      </c>
      <c r="K157" s="109" t="s">
        <v>140</v>
      </c>
      <c r="L157" s="102"/>
    </row>
    <row r="158" spans="1:12" ht="19.5" customHeight="1">
      <c r="A158" s="127"/>
      <c r="B158" s="103"/>
      <c r="C158" s="105"/>
      <c r="D158" s="127"/>
      <c r="E158" s="113"/>
      <c r="F158" s="130"/>
      <c r="G158" s="130"/>
      <c r="H158" s="114"/>
      <c r="I158" s="127"/>
      <c r="J158" s="127"/>
      <c r="K158" s="103"/>
      <c r="L158" s="105"/>
    </row>
    <row r="159" spans="1:12">
      <c r="A159" s="127"/>
      <c r="B159" s="103"/>
      <c r="C159" s="105"/>
      <c r="D159" s="127"/>
      <c r="E159" s="131" t="s">
        <v>64</v>
      </c>
      <c r="F159" s="82" t="s">
        <v>65</v>
      </c>
      <c r="G159" s="83"/>
      <c r="H159" s="84"/>
      <c r="I159" s="127"/>
      <c r="J159" s="127"/>
      <c r="K159" s="103"/>
      <c r="L159" s="105"/>
    </row>
    <row r="160" spans="1:12" ht="124.5" customHeight="1">
      <c r="A160" s="128"/>
      <c r="B160" s="106"/>
      <c r="C160" s="108"/>
      <c r="D160" s="128"/>
      <c r="E160" s="128"/>
      <c r="F160" s="34" t="s">
        <v>136</v>
      </c>
      <c r="G160" s="34" t="s">
        <v>141</v>
      </c>
      <c r="H160" s="36" t="s">
        <v>137</v>
      </c>
      <c r="I160" s="128"/>
      <c r="J160" s="128"/>
      <c r="K160" s="106"/>
      <c r="L160" s="108"/>
    </row>
    <row r="161" spans="1:12">
      <c r="A161" s="24">
        <v>1</v>
      </c>
      <c r="B161" s="82">
        <v>2</v>
      </c>
      <c r="C161" s="84"/>
      <c r="D161" s="24">
        <v>3</v>
      </c>
      <c r="E161" s="24">
        <v>4</v>
      </c>
      <c r="F161" s="24">
        <v>5</v>
      </c>
      <c r="G161" s="24">
        <v>6</v>
      </c>
      <c r="H161" s="24">
        <v>7</v>
      </c>
      <c r="I161" s="24">
        <v>8</v>
      </c>
      <c r="J161" s="24">
        <v>9</v>
      </c>
      <c r="K161" s="82">
        <v>10</v>
      </c>
      <c r="L161" s="84"/>
    </row>
    <row r="162" spans="1:12" ht="21" customHeight="1">
      <c r="A162" s="24">
        <v>1</v>
      </c>
      <c r="B162" s="76" t="s">
        <v>292</v>
      </c>
      <c r="C162" s="92"/>
      <c r="D162" s="24">
        <v>1</v>
      </c>
      <c r="E162" s="24">
        <f t="shared" ref="E162:E167" si="0">F162+G162+H162</f>
        <v>31995</v>
      </c>
      <c r="F162" s="43">
        <v>31995</v>
      </c>
      <c r="G162" s="22"/>
      <c r="H162" s="22"/>
      <c r="I162" s="22"/>
      <c r="J162" s="24">
        <v>4799.25</v>
      </c>
      <c r="K162" s="120">
        <f xml:space="preserve"> (D162*E162+I162+J162)*12</f>
        <v>441531</v>
      </c>
      <c r="L162" s="121"/>
    </row>
    <row r="163" spans="1:12" ht="71.25" customHeight="1">
      <c r="A163" s="24">
        <v>2</v>
      </c>
      <c r="B163" s="118" t="s">
        <v>293</v>
      </c>
      <c r="C163" s="119"/>
      <c r="D163" s="24">
        <v>6</v>
      </c>
      <c r="E163" s="43">
        <f t="shared" si="0"/>
        <v>12057</v>
      </c>
      <c r="F163" s="43">
        <v>8038</v>
      </c>
      <c r="G163" s="43">
        <v>4019</v>
      </c>
      <c r="H163" s="43"/>
      <c r="I163" s="43">
        <v>37345.730000000003</v>
      </c>
      <c r="J163" s="43">
        <v>16399.3</v>
      </c>
      <c r="K163" s="76">
        <f xml:space="preserve"> (D163*E163+I163+J163)*12</f>
        <v>1513044.36</v>
      </c>
      <c r="L163" s="92"/>
    </row>
    <row r="164" spans="1:12" s="10" customFormat="1" ht="71.25" customHeight="1">
      <c r="A164" s="24">
        <v>3</v>
      </c>
      <c r="B164" s="118" t="s">
        <v>293</v>
      </c>
      <c r="C164" s="119"/>
      <c r="D164" s="24">
        <v>3</v>
      </c>
      <c r="E164" s="43">
        <f t="shared" si="0"/>
        <v>10248</v>
      </c>
      <c r="F164" s="43">
        <v>7453</v>
      </c>
      <c r="G164" s="43">
        <v>2795</v>
      </c>
      <c r="H164" s="22"/>
      <c r="I164" s="43">
        <v>21520.799999999999</v>
      </c>
      <c r="J164" s="43">
        <v>14295.96</v>
      </c>
      <c r="K164" s="76">
        <f xml:space="preserve"> (D164*E164+I164+J164)*12</f>
        <v>798729.12000000011</v>
      </c>
      <c r="L164" s="92"/>
    </row>
    <row r="165" spans="1:12" s="10" customFormat="1" ht="71.25" customHeight="1">
      <c r="A165" s="24">
        <v>4</v>
      </c>
      <c r="B165" s="118" t="s">
        <v>293</v>
      </c>
      <c r="C165" s="119"/>
      <c r="D165" s="24">
        <v>1</v>
      </c>
      <c r="E165" s="43">
        <f t="shared" si="0"/>
        <v>9093.75</v>
      </c>
      <c r="F165" s="43">
        <v>7275</v>
      </c>
      <c r="G165" s="43">
        <v>1818.75</v>
      </c>
      <c r="H165" s="22"/>
      <c r="I165" s="43">
        <v>7275</v>
      </c>
      <c r="J165" s="43">
        <v>1364.06</v>
      </c>
      <c r="K165" s="76">
        <f xml:space="preserve"> (D165*E165+I165+J165)*12</f>
        <v>212793.72000000003</v>
      </c>
      <c r="L165" s="92"/>
    </row>
    <row r="166" spans="1:12" ht="45.75" customHeight="1">
      <c r="A166" s="24">
        <v>5</v>
      </c>
      <c r="B166" s="118" t="s">
        <v>294</v>
      </c>
      <c r="C166" s="119"/>
      <c r="D166" s="24">
        <v>1</v>
      </c>
      <c r="E166" s="43">
        <f t="shared" si="0"/>
        <v>11064</v>
      </c>
      <c r="F166" s="43">
        <v>7376</v>
      </c>
      <c r="G166" s="43">
        <v>3688</v>
      </c>
      <c r="H166" s="22"/>
      <c r="I166" s="22"/>
      <c r="J166" s="43">
        <v>1659.6</v>
      </c>
      <c r="K166" s="76">
        <f xml:space="preserve"> (D166*E166+J166)*12</f>
        <v>152683.20000000001</v>
      </c>
      <c r="L166" s="92"/>
    </row>
    <row r="167" spans="1:12" ht="47.25" customHeight="1">
      <c r="A167" s="24">
        <v>6</v>
      </c>
      <c r="B167" s="118" t="s">
        <v>295</v>
      </c>
      <c r="C167" s="119"/>
      <c r="D167" s="24">
        <v>0.5</v>
      </c>
      <c r="E167" s="43">
        <f t="shared" si="0"/>
        <v>8794.7999999999993</v>
      </c>
      <c r="F167" s="43">
        <v>4886</v>
      </c>
      <c r="G167" s="43">
        <v>3908.8</v>
      </c>
      <c r="H167" s="22"/>
      <c r="I167" s="22"/>
      <c r="J167" s="24">
        <v>659.61</v>
      </c>
      <c r="K167" s="76">
        <f xml:space="preserve"> (D167*E167+I167+J167)*12</f>
        <v>60684.119999999995</v>
      </c>
      <c r="L167" s="92"/>
    </row>
    <row r="168" spans="1:12" s="10" customFormat="1" ht="47.25" customHeight="1">
      <c r="A168" s="24">
        <v>7</v>
      </c>
      <c r="B168" s="124" t="s">
        <v>296</v>
      </c>
      <c r="C168" s="125"/>
      <c r="D168" s="24">
        <v>1</v>
      </c>
      <c r="E168" s="43">
        <f t="shared" ref="E168:E170" si="1">F168+G168+H168</f>
        <v>9872</v>
      </c>
      <c r="F168" s="43">
        <v>6170</v>
      </c>
      <c r="G168" s="43">
        <v>3702</v>
      </c>
      <c r="H168" s="24"/>
      <c r="I168" s="22"/>
      <c r="J168" s="24">
        <v>1480.8</v>
      </c>
      <c r="K168" s="76">
        <f xml:space="preserve"> (D168*E168+I168+J168)*12</f>
        <v>136233.59999999998</v>
      </c>
      <c r="L168" s="92"/>
    </row>
    <row r="169" spans="1:12" s="10" customFormat="1" ht="47.25" customHeight="1">
      <c r="A169" s="24">
        <v>8</v>
      </c>
      <c r="B169" s="124" t="s">
        <v>297</v>
      </c>
      <c r="C169" s="125"/>
      <c r="D169" s="24">
        <v>4</v>
      </c>
      <c r="E169" s="43">
        <f t="shared" si="1"/>
        <v>7817.6</v>
      </c>
      <c r="F169" s="43">
        <v>4886</v>
      </c>
      <c r="G169" s="43">
        <v>2931.6</v>
      </c>
      <c r="H169" s="24"/>
      <c r="I169" s="221">
        <v>2408.41</v>
      </c>
      <c r="J169" s="24">
        <v>6135.61</v>
      </c>
      <c r="K169" s="76">
        <f xml:space="preserve"> (D169*E169+I169+J169)*12</f>
        <v>477773.04</v>
      </c>
      <c r="L169" s="92"/>
    </row>
    <row r="170" spans="1:12" ht="48" customHeight="1">
      <c r="A170" s="24">
        <v>9</v>
      </c>
      <c r="B170" s="118" t="s">
        <v>298</v>
      </c>
      <c r="C170" s="119"/>
      <c r="D170" s="24">
        <v>0.3</v>
      </c>
      <c r="E170" s="24">
        <f t="shared" si="1"/>
        <v>7817.6</v>
      </c>
      <c r="F170" s="43">
        <v>4886</v>
      </c>
      <c r="G170" s="24">
        <v>2931.6</v>
      </c>
      <c r="H170" s="22"/>
      <c r="I170" s="22"/>
      <c r="J170" s="24">
        <v>351.79</v>
      </c>
      <c r="K170" s="76">
        <f xml:space="preserve"> (D170*E170+J170)*12</f>
        <v>32364.840000000004</v>
      </c>
      <c r="L170" s="92"/>
    </row>
    <row r="171" spans="1:12">
      <c r="A171" s="122" t="s">
        <v>142</v>
      </c>
      <c r="B171" s="123"/>
      <c r="C171" s="96"/>
      <c r="D171" s="44" t="s">
        <v>95</v>
      </c>
      <c r="E171" s="45"/>
      <c r="F171" s="44" t="s">
        <v>95</v>
      </c>
      <c r="G171" s="44" t="s">
        <v>95</v>
      </c>
      <c r="H171" s="44" t="s">
        <v>95</v>
      </c>
      <c r="I171" s="44" t="s">
        <v>95</v>
      </c>
      <c r="J171" s="44" t="s">
        <v>95</v>
      </c>
      <c r="K171" s="95">
        <f>K162+K163+K164+K165+K166+K167+K168+K169+K170</f>
        <v>3825837.0000000009</v>
      </c>
      <c r="L171" s="96"/>
    </row>
    <row r="172" spans="1:1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8.75">
      <c r="A191" s="116" t="s">
        <v>130</v>
      </c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</row>
    <row r="192" spans="1:12" ht="18.7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</row>
    <row r="193" spans="1:12" ht="18.75">
      <c r="A193" s="117" t="s">
        <v>332</v>
      </c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</row>
    <row r="194" spans="1:12" ht="18.7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</row>
    <row r="195" spans="1:12" ht="19.5">
      <c r="A195" s="117" t="s">
        <v>302</v>
      </c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</row>
    <row r="196" spans="1:12" ht="18.7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</row>
    <row r="197" spans="1:12" ht="16.5">
      <c r="A197" s="189" t="s">
        <v>143</v>
      </c>
      <c r="B197" s="190"/>
      <c r="C197" s="190"/>
      <c r="D197" s="190"/>
      <c r="E197" s="190"/>
      <c r="F197" s="190"/>
      <c r="G197" s="190"/>
      <c r="H197" s="190"/>
      <c r="I197" s="190"/>
      <c r="J197" s="190"/>
      <c r="K197" s="190"/>
      <c r="L197" s="190"/>
    </row>
    <row r="198" spans="1:1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>
      <c r="A199" s="191" t="s">
        <v>132</v>
      </c>
      <c r="B199" s="100" t="s">
        <v>145</v>
      </c>
      <c r="C199" s="101"/>
      <c r="D199" s="101"/>
      <c r="E199" s="101"/>
      <c r="F199" s="102"/>
      <c r="G199" s="194" t="s">
        <v>146</v>
      </c>
      <c r="H199" s="195"/>
      <c r="I199" s="97" t="s">
        <v>147</v>
      </c>
      <c r="J199" s="97" t="s">
        <v>148</v>
      </c>
      <c r="K199" s="109" t="s">
        <v>149</v>
      </c>
      <c r="L199" s="110"/>
    </row>
    <row r="200" spans="1:12">
      <c r="A200" s="192"/>
      <c r="B200" s="103"/>
      <c r="C200" s="104"/>
      <c r="D200" s="104"/>
      <c r="E200" s="104"/>
      <c r="F200" s="105"/>
      <c r="G200" s="196"/>
      <c r="H200" s="197"/>
      <c r="I200" s="127"/>
      <c r="J200" s="127"/>
      <c r="K200" s="111"/>
      <c r="L200" s="112"/>
    </row>
    <row r="201" spans="1:12">
      <c r="A201" s="192"/>
      <c r="B201" s="103"/>
      <c r="C201" s="104"/>
      <c r="D201" s="104"/>
      <c r="E201" s="104"/>
      <c r="F201" s="105"/>
      <c r="G201" s="196"/>
      <c r="H201" s="197"/>
      <c r="I201" s="127"/>
      <c r="J201" s="127"/>
      <c r="K201" s="111"/>
      <c r="L201" s="112"/>
    </row>
    <row r="202" spans="1:12" ht="28.5" customHeight="1">
      <c r="A202" s="193"/>
      <c r="B202" s="106"/>
      <c r="C202" s="107"/>
      <c r="D202" s="107"/>
      <c r="E202" s="107"/>
      <c r="F202" s="108"/>
      <c r="G202" s="198"/>
      <c r="H202" s="199"/>
      <c r="I202" s="128"/>
      <c r="J202" s="128"/>
      <c r="K202" s="113"/>
      <c r="L202" s="114"/>
    </row>
    <row r="203" spans="1:12">
      <c r="A203" s="24">
        <v>1</v>
      </c>
      <c r="B203" s="82">
        <v>2</v>
      </c>
      <c r="C203" s="83"/>
      <c r="D203" s="83"/>
      <c r="E203" s="83"/>
      <c r="F203" s="84"/>
      <c r="G203" s="82">
        <v>3</v>
      </c>
      <c r="H203" s="84"/>
      <c r="I203" s="24">
        <v>4</v>
      </c>
      <c r="J203" s="21">
        <v>5</v>
      </c>
      <c r="K203" s="82">
        <v>6</v>
      </c>
      <c r="L203" s="84"/>
    </row>
    <row r="204" spans="1:12" ht="59.25" customHeight="1">
      <c r="A204" s="24">
        <v>1</v>
      </c>
      <c r="B204" s="86" t="s">
        <v>144</v>
      </c>
      <c r="C204" s="87"/>
      <c r="D204" s="87"/>
      <c r="E204" s="87"/>
      <c r="F204" s="88"/>
      <c r="G204" s="76" t="s">
        <v>95</v>
      </c>
      <c r="H204" s="92"/>
      <c r="I204" s="24" t="s">
        <v>95</v>
      </c>
      <c r="J204" s="24" t="s">
        <v>95</v>
      </c>
      <c r="K204" s="85">
        <v>30000</v>
      </c>
      <c r="L204" s="84"/>
    </row>
    <row r="205" spans="1:12" ht="78" customHeight="1">
      <c r="A205" s="39" t="s">
        <v>150</v>
      </c>
      <c r="B205" s="89" t="s">
        <v>151</v>
      </c>
      <c r="C205" s="142"/>
      <c r="D205" s="142"/>
      <c r="E205" s="142"/>
      <c r="F205" s="143"/>
      <c r="G205" s="82"/>
      <c r="H205" s="84"/>
      <c r="I205" s="22"/>
      <c r="J205" s="22"/>
      <c r="K205" s="82"/>
      <c r="L205" s="84"/>
    </row>
    <row r="206" spans="1:12" ht="37.5" customHeight="1">
      <c r="A206" s="39" t="s">
        <v>152</v>
      </c>
      <c r="B206" s="89" t="s">
        <v>154</v>
      </c>
      <c r="C206" s="90"/>
      <c r="D206" s="90"/>
      <c r="E206" s="90"/>
      <c r="F206" s="91"/>
      <c r="G206" s="82"/>
      <c r="H206" s="84"/>
      <c r="I206" s="22"/>
      <c r="J206" s="22"/>
      <c r="K206" s="82"/>
      <c r="L206" s="84"/>
    </row>
    <row r="207" spans="1:12" ht="38.25" customHeight="1">
      <c r="A207" s="39" t="s">
        <v>153</v>
      </c>
      <c r="B207" s="89" t="s">
        <v>155</v>
      </c>
      <c r="C207" s="90"/>
      <c r="D207" s="90"/>
      <c r="E207" s="90"/>
      <c r="F207" s="91"/>
      <c r="G207" s="82"/>
      <c r="H207" s="84"/>
      <c r="I207" s="22"/>
      <c r="J207" s="22"/>
      <c r="K207" s="82"/>
      <c r="L207" s="84"/>
    </row>
    <row r="208" spans="1:12" ht="59.25" customHeight="1">
      <c r="A208" s="39" t="s">
        <v>156</v>
      </c>
      <c r="B208" s="89" t="s">
        <v>157</v>
      </c>
      <c r="C208" s="90"/>
      <c r="D208" s="90"/>
      <c r="E208" s="90"/>
      <c r="F208" s="91"/>
      <c r="G208" s="76" t="s">
        <v>95</v>
      </c>
      <c r="H208" s="92"/>
      <c r="I208" s="24" t="s">
        <v>95</v>
      </c>
      <c r="J208" s="24" t="s">
        <v>95</v>
      </c>
      <c r="K208" s="82"/>
      <c r="L208" s="84"/>
    </row>
    <row r="209" spans="1:12" ht="80.25" customHeight="1">
      <c r="A209" s="39" t="s">
        <v>158</v>
      </c>
      <c r="B209" s="89" t="s">
        <v>151</v>
      </c>
      <c r="C209" s="142"/>
      <c r="D209" s="142"/>
      <c r="E209" s="142"/>
      <c r="F209" s="143"/>
      <c r="G209" s="82"/>
      <c r="H209" s="84"/>
      <c r="I209" s="22"/>
      <c r="J209" s="22"/>
      <c r="K209" s="82"/>
      <c r="L209" s="84"/>
    </row>
    <row r="210" spans="1:12" ht="37.5" customHeight="1">
      <c r="A210" s="39" t="s">
        <v>159</v>
      </c>
      <c r="B210" s="89" t="s">
        <v>160</v>
      </c>
      <c r="C210" s="90"/>
      <c r="D210" s="90"/>
      <c r="E210" s="90"/>
      <c r="F210" s="91"/>
      <c r="G210" s="82"/>
      <c r="H210" s="84"/>
      <c r="I210" s="22"/>
      <c r="J210" s="22"/>
      <c r="K210" s="82"/>
      <c r="L210" s="84"/>
    </row>
    <row r="211" spans="1:12" ht="34.5" customHeight="1">
      <c r="A211" s="39" t="s">
        <v>161</v>
      </c>
      <c r="B211" s="89" t="s">
        <v>155</v>
      </c>
      <c r="C211" s="90"/>
      <c r="D211" s="90"/>
      <c r="E211" s="90"/>
      <c r="F211" s="91"/>
      <c r="G211" s="82"/>
      <c r="H211" s="84"/>
      <c r="I211" s="22"/>
      <c r="J211" s="22"/>
      <c r="K211" s="82"/>
      <c r="L211" s="84"/>
    </row>
    <row r="212" spans="1:12" ht="30.75" customHeight="1">
      <c r="A212" s="200" t="s">
        <v>142</v>
      </c>
      <c r="B212" s="201"/>
      <c r="C212" s="201"/>
      <c r="D212" s="201"/>
      <c r="E212" s="201"/>
      <c r="F212" s="202"/>
      <c r="G212" s="72" t="s">
        <v>162</v>
      </c>
      <c r="H212" s="73"/>
      <c r="I212" s="44" t="s">
        <v>162</v>
      </c>
      <c r="J212" s="44" t="s">
        <v>162</v>
      </c>
      <c r="K212" s="95">
        <f>K204</f>
        <v>30000</v>
      </c>
      <c r="L212" s="96"/>
    </row>
    <row r="220" spans="1:12">
      <c r="A220" s="203" t="s">
        <v>130</v>
      </c>
      <c r="B220" s="203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</row>
    <row r="221" spans="1:1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>
      <c r="A222" s="136" t="s">
        <v>333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</row>
    <row r="223" spans="1:1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>
      <c r="A224" s="136" t="s">
        <v>334</v>
      </c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</row>
    <row r="225" spans="1:1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</row>
    <row r="226" spans="1:12">
      <c r="A226" s="203" t="s">
        <v>163</v>
      </c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3"/>
    </row>
    <row r="227" spans="1:1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</row>
    <row r="228" spans="1:12">
      <c r="A228" s="131" t="s">
        <v>164</v>
      </c>
      <c r="B228" s="100" t="s">
        <v>165</v>
      </c>
      <c r="C228" s="101"/>
      <c r="D228" s="101"/>
      <c r="E228" s="101"/>
      <c r="F228" s="102"/>
      <c r="G228" s="97" t="s">
        <v>166</v>
      </c>
      <c r="H228" s="97" t="s">
        <v>167</v>
      </c>
      <c r="I228" s="109" t="s">
        <v>168</v>
      </c>
      <c r="J228" s="110"/>
      <c r="K228" s="109" t="s">
        <v>169</v>
      </c>
      <c r="L228" s="110"/>
    </row>
    <row r="229" spans="1:12">
      <c r="A229" s="127"/>
      <c r="B229" s="103"/>
      <c r="C229" s="104"/>
      <c r="D229" s="104"/>
      <c r="E229" s="104"/>
      <c r="F229" s="105"/>
      <c r="G229" s="98"/>
      <c r="H229" s="98"/>
      <c r="I229" s="111"/>
      <c r="J229" s="112"/>
      <c r="K229" s="111"/>
      <c r="L229" s="112"/>
    </row>
    <row r="230" spans="1:12">
      <c r="A230" s="127"/>
      <c r="B230" s="103"/>
      <c r="C230" s="104"/>
      <c r="D230" s="104"/>
      <c r="E230" s="104"/>
      <c r="F230" s="105"/>
      <c r="G230" s="98"/>
      <c r="H230" s="98"/>
      <c r="I230" s="111"/>
      <c r="J230" s="112"/>
      <c r="K230" s="111"/>
      <c r="L230" s="112"/>
    </row>
    <row r="231" spans="1:12" ht="67.5" customHeight="1">
      <c r="A231" s="128"/>
      <c r="B231" s="106"/>
      <c r="C231" s="107"/>
      <c r="D231" s="107"/>
      <c r="E231" s="107"/>
      <c r="F231" s="108"/>
      <c r="G231" s="99"/>
      <c r="H231" s="99"/>
      <c r="I231" s="113"/>
      <c r="J231" s="114"/>
      <c r="K231" s="113"/>
      <c r="L231" s="114"/>
    </row>
    <row r="232" spans="1:12">
      <c r="A232" s="24">
        <v>1</v>
      </c>
      <c r="B232" s="82">
        <v>2</v>
      </c>
      <c r="C232" s="83"/>
      <c r="D232" s="83"/>
      <c r="E232" s="83"/>
      <c r="F232" s="84"/>
      <c r="G232" s="24">
        <v>3</v>
      </c>
      <c r="H232" s="24">
        <v>4</v>
      </c>
      <c r="I232" s="82">
        <v>5</v>
      </c>
      <c r="J232" s="84"/>
      <c r="K232" s="82">
        <v>6</v>
      </c>
      <c r="L232" s="84"/>
    </row>
    <row r="233" spans="1:12" ht="21" customHeight="1">
      <c r="A233" s="24"/>
      <c r="B233" s="79"/>
      <c r="C233" s="80"/>
      <c r="D233" s="80"/>
      <c r="E233" s="80"/>
      <c r="F233" s="81"/>
      <c r="G233" s="22"/>
      <c r="H233" s="22"/>
      <c r="I233" s="82"/>
      <c r="J233" s="84"/>
      <c r="K233" s="82"/>
      <c r="L233" s="84"/>
    </row>
    <row r="234" spans="1:12" ht="21" customHeight="1">
      <c r="A234" s="22"/>
      <c r="B234" s="82"/>
      <c r="C234" s="83"/>
      <c r="D234" s="83"/>
      <c r="E234" s="83"/>
      <c r="F234" s="84"/>
      <c r="G234" s="22"/>
      <c r="H234" s="22"/>
      <c r="I234" s="82"/>
      <c r="J234" s="84"/>
      <c r="K234" s="82"/>
      <c r="L234" s="84"/>
    </row>
    <row r="235" spans="1:12" ht="21" customHeight="1">
      <c r="A235" s="22"/>
      <c r="B235" s="82"/>
      <c r="C235" s="83"/>
      <c r="D235" s="83"/>
      <c r="E235" s="83"/>
      <c r="F235" s="84"/>
      <c r="G235" s="22"/>
      <c r="H235" s="22"/>
      <c r="I235" s="82"/>
      <c r="J235" s="84"/>
      <c r="K235" s="82"/>
      <c r="L235" s="84"/>
    </row>
    <row r="236" spans="1:12" ht="21" customHeight="1">
      <c r="A236" s="22"/>
      <c r="B236" s="82"/>
      <c r="C236" s="83"/>
      <c r="D236" s="83"/>
      <c r="E236" s="83"/>
      <c r="F236" s="84"/>
      <c r="G236" s="22"/>
      <c r="H236" s="22"/>
      <c r="I236" s="82"/>
      <c r="J236" s="84"/>
      <c r="K236" s="82"/>
      <c r="L236" s="84"/>
    </row>
    <row r="237" spans="1:12" ht="21" customHeight="1">
      <c r="A237" s="204" t="s">
        <v>142</v>
      </c>
      <c r="B237" s="205"/>
      <c r="C237" s="205"/>
      <c r="D237" s="205"/>
      <c r="E237" s="205"/>
      <c r="F237" s="206"/>
      <c r="G237" s="45" t="s">
        <v>162</v>
      </c>
      <c r="H237" s="45" t="s">
        <v>162</v>
      </c>
      <c r="I237" s="122" t="s">
        <v>162</v>
      </c>
      <c r="J237" s="96"/>
      <c r="K237" s="122"/>
      <c r="L237" s="96"/>
    </row>
    <row r="238" spans="1:1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</row>
    <row r="266" spans="1:12" ht="18.75">
      <c r="A266" s="115" t="s">
        <v>170</v>
      </c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</row>
    <row r="267" spans="1:12" ht="18.7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</row>
    <row r="268" spans="1:12" ht="18.75">
      <c r="A268" s="93" t="s">
        <v>329</v>
      </c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</row>
    <row r="269" spans="1:12" ht="18.7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</row>
    <row r="270" spans="1:12" ht="19.5">
      <c r="A270" s="93" t="s">
        <v>302</v>
      </c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</row>
    <row r="271" spans="1:12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</row>
    <row r="272" spans="1:12">
      <c r="A272" s="207" t="s">
        <v>173</v>
      </c>
      <c r="B272" s="207"/>
      <c r="C272" s="207"/>
      <c r="D272" s="207"/>
      <c r="E272" s="207"/>
      <c r="F272" s="207"/>
      <c r="G272" s="207"/>
      <c r="H272" s="207"/>
      <c r="I272" s="207"/>
      <c r="J272" s="207"/>
      <c r="K272" s="207"/>
      <c r="L272" s="207"/>
    </row>
    <row r="273" spans="1:12">
      <c r="A273" s="207"/>
      <c r="B273" s="207"/>
      <c r="C273" s="207"/>
      <c r="D273" s="207"/>
      <c r="E273" s="207"/>
      <c r="F273" s="207"/>
      <c r="G273" s="207"/>
      <c r="H273" s="207"/>
      <c r="I273" s="207"/>
      <c r="J273" s="207"/>
      <c r="K273" s="207"/>
      <c r="L273" s="207"/>
    </row>
    <row r="274" spans="1:12">
      <c r="A274" s="207"/>
      <c r="B274" s="207"/>
      <c r="C274" s="207"/>
      <c r="D274" s="207"/>
      <c r="E274" s="207"/>
      <c r="F274" s="207"/>
      <c r="G274" s="207"/>
      <c r="H274" s="207"/>
      <c r="I274" s="207"/>
      <c r="J274" s="207"/>
      <c r="K274" s="207"/>
      <c r="L274" s="207"/>
    </row>
    <row r="275" spans="1:1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</row>
    <row r="276" spans="1:12">
      <c r="A276" s="191" t="s">
        <v>132</v>
      </c>
      <c r="B276" s="109" t="s">
        <v>175</v>
      </c>
      <c r="C276" s="129"/>
      <c r="D276" s="129"/>
      <c r="E276" s="129"/>
      <c r="F276" s="129"/>
      <c r="G276" s="129"/>
      <c r="H276" s="110"/>
      <c r="I276" s="109" t="s">
        <v>176</v>
      </c>
      <c r="J276" s="102"/>
      <c r="K276" s="109" t="s">
        <v>177</v>
      </c>
      <c r="L276" s="102"/>
    </row>
    <row r="277" spans="1:12">
      <c r="A277" s="192"/>
      <c r="B277" s="111"/>
      <c r="C277" s="144"/>
      <c r="D277" s="144"/>
      <c r="E277" s="144"/>
      <c r="F277" s="144"/>
      <c r="G277" s="144"/>
      <c r="H277" s="112"/>
      <c r="I277" s="103"/>
      <c r="J277" s="105"/>
      <c r="K277" s="103"/>
      <c r="L277" s="105"/>
    </row>
    <row r="278" spans="1:12">
      <c r="A278" s="192"/>
      <c r="B278" s="111"/>
      <c r="C278" s="144"/>
      <c r="D278" s="144"/>
      <c r="E278" s="144"/>
      <c r="F278" s="144"/>
      <c r="G278" s="144"/>
      <c r="H278" s="112"/>
      <c r="I278" s="103"/>
      <c r="J278" s="105"/>
      <c r="K278" s="103"/>
      <c r="L278" s="105"/>
    </row>
    <row r="279" spans="1:12">
      <c r="A279" s="193"/>
      <c r="B279" s="113"/>
      <c r="C279" s="130"/>
      <c r="D279" s="130"/>
      <c r="E279" s="130"/>
      <c r="F279" s="130"/>
      <c r="G279" s="130"/>
      <c r="H279" s="114"/>
      <c r="I279" s="106"/>
      <c r="J279" s="108"/>
      <c r="K279" s="106"/>
      <c r="L279" s="108"/>
    </row>
    <row r="280" spans="1:12">
      <c r="A280" s="24">
        <v>1</v>
      </c>
      <c r="B280" s="82">
        <v>2</v>
      </c>
      <c r="C280" s="83"/>
      <c r="D280" s="83"/>
      <c r="E280" s="83"/>
      <c r="F280" s="83"/>
      <c r="G280" s="83"/>
      <c r="H280" s="84"/>
      <c r="I280" s="82">
        <v>3</v>
      </c>
      <c r="J280" s="84"/>
      <c r="K280" s="82">
        <v>4</v>
      </c>
      <c r="L280" s="84"/>
    </row>
    <row r="281" spans="1:12" ht="33" customHeight="1">
      <c r="A281" s="24">
        <v>1</v>
      </c>
      <c r="B281" s="89" t="s">
        <v>174</v>
      </c>
      <c r="C281" s="90"/>
      <c r="D281" s="90"/>
      <c r="E281" s="90"/>
      <c r="F281" s="90"/>
      <c r="G281" s="90"/>
      <c r="H281" s="91"/>
      <c r="I281" s="76" t="s">
        <v>162</v>
      </c>
      <c r="J281" s="92"/>
      <c r="K281" s="82"/>
      <c r="L281" s="84"/>
    </row>
    <row r="282" spans="1:12" ht="26.25" customHeight="1">
      <c r="A282" s="40" t="s">
        <v>150</v>
      </c>
      <c r="B282" s="89" t="s">
        <v>178</v>
      </c>
      <c r="C282" s="90"/>
      <c r="D282" s="90"/>
      <c r="E282" s="90"/>
      <c r="F282" s="90"/>
      <c r="G282" s="90"/>
      <c r="H282" s="91"/>
      <c r="I282" s="210">
        <v>3825837</v>
      </c>
      <c r="J282" s="125"/>
      <c r="K282" s="76">
        <f>I282*22%</f>
        <v>841684.14</v>
      </c>
      <c r="L282" s="92"/>
    </row>
    <row r="283" spans="1:12" ht="25.5" customHeight="1">
      <c r="A283" s="39" t="s">
        <v>152</v>
      </c>
      <c r="B283" s="89" t="s">
        <v>179</v>
      </c>
      <c r="C283" s="90"/>
      <c r="D283" s="90"/>
      <c r="E283" s="90"/>
      <c r="F283" s="90"/>
      <c r="G283" s="90"/>
      <c r="H283" s="91"/>
      <c r="I283" s="124"/>
      <c r="J283" s="125"/>
      <c r="K283" s="82"/>
      <c r="L283" s="84"/>
    </row>
    <row r="284" spans="1:12" ht="47.25" customHeight="1">
      <c r="A284" s="39" t="s">
        <v>153</v>
      </c>
      <c r="B284" s="89" t="s">
        <v>180</v>
      </c>
      <c r="C284" s="90"/>
      <c r="D284" s="90"/>
      <c r="E284" s="90"/>
      <c r="F284" s="90"/>
      <c r="G284" s="90"/>
      <c r="H284" s="91"/>
      <c r="I284" s="124"/>
      <c r="J284" s="125"/>
      <c r="K284" s="82"/>
      <c r="L284" s="84"/>
    </row>
    <row r="285" spans="1:12" ht="33" customHeight="1">
      <c r="A285" s="39" t="s">
        <v>156</v>
      </c>
      <c r="B285" s="89" t="s">
        <v>181</v>
      </c>
      <c r="C285" s="90"/>
      <c r="D285" s="90"/>
      <c r="E285" s="90"/>
      <c r="F285" s="90"/>
      <c r="G285" s="90"/>
      <c r="H285" s="91"/>
      <c r="I285" s="124" t="s">
        <v>162</v>
      </c>
      <c r="J285" s="125"/>
      <c r="K285" s="82"/>
      <c r="L285" s="84"/>
    </row>
    <row r="286" spans="1:12" ht="58.5" customHeight="1">
      <c r="A286" s="39" t="s">
        <v>158</v>
      </c>
      <c r="B286" s="89" t="s">
        <v>182</v>
      </c>
      <c r="C286" s="90"/>
      <c r="D286" s="90"/>
      <c r="E286" s="90"/>
      <c r="F286" s="90"/>
      <c r="G286" s="90"/>
      <c r="H286" s="91"/>
      <c r="I286" s="210">
        <v>3825837</v>
      </c>
      <c r="J286" s="125"/>
      <c r="K286" s="76">
        <f>I286*2.9%</f>
        <v>110949.27299999999</v>
      </c>
      <c r="L286" s="92"/>
    </row>
    <row r="287" spans="1:12" ht="34.5" customHeight="1">
      <c r="A287" s="39" t="s">
        <v>159</v>
      </c>
      <c r="B287" s="89" t="s">
        <v>183</v>
      </c>
      <c r="C287" s="90"/>
      <c r="D287" s="90"/>
      <c r="E287" s="90"/>
      <c r="F287" s="90"/>
      <c r="G287" s="90"/>
      <c r="H287" s="91"/>
      <c r="I287" s="124"/>
      <c r="J287" s="125"/>
      <c r="K287" s="82"/>
      <c r="L287" s="84"/>
    </row>
    <row r="288" spans="1:12" ht="48" customHeight="1">
      <c r="A288" s="39" t="s">
        <v>161</v>
      </c>
      <c r="B288" s="89" t="s">
        <v>184</v>
      </c>
      <c r="C288" s="90"/>
      <c r="D288" s="90"/>
      <c r="E288" s="90"/>
      <c r="F288" s="90"/>
      <c r="G288" s="90"/>
      <c r="H288" s="91"/>
      <c r="I288" s="210">
        <v>3825837</v>
      </c>
      <c r="J288" s="125"/>
      <c r="K288" s="76">
        <f>I288*0.2%</f>
        <v>7651.674</v>
      </c>
      <c r="L288" s="92"/>
    </row>
    <row r="289" spans="1:12" ht="48" customHeight="1">
      <c r="A289" s="39" t="s">
        <v>185</v>
      </c>
      <c r="B289" s="89" t="s">
        <v>186</v>
      </c>
      <c r="C289" s="90"/>
      <c r="D289" s="90"/>
      <c r="E289" s="90"/>
      <c r="F289" s="90"/>
      <c r="G289" s="90"/>
      <c r="H289" s="91"/>
      <c r="I289" s="124"/>
      <c r="J289" s="125"/>
      <c r="K289" s="82"/>
      <c r="L289" s="84"/>
    </row>
    <row r="290" spans="1:12" ht="48.75" customHeight="1">
      <c r="A290" s="39" t="s">
        <v>187</v>
      </c>
      <c r="B290" s="89" t="s">
        <v>188</v>
      </c>
      <c r="C290" s="90"/>
      <c r="D290" s="90"/>
      <c r="E290" s="90"/>
      <c r="F290" s="90"/>
      <c r="G290" s="90"/>
      <c r="H290" s="91"/>
      <c r="I290" s="124"/>
      <c r="J290" s="125"/>
      <c r="K290" s="82"/>
      <c r="L290" s="84"/>
    </row>
    <row r="291" spans="1:12" ht="49.5" customHeight="1">
      <c r="A291" s="39" t="s">
        <v>189</v>
      </c>
      <c r="B291" s="89" t="s">
        <v>190</v>
      </c>
      <c r="C291" s="90"/>
      <c r="D291" s="90"/>
      <c r="E291" s="90"/>
      <c r="F291" s="90"/>
      <c r="G291" s="90"/>
      <c r="H291" s="91"/>
      <c r="I291" s="210">
        <v>3825837</v>
      </c>
      <c r="J291" s="125"/>
      <c r="K291" s="76">
        <f>I291*5.1%</f>
        <v>195117.68699999998</v>
      </c>
      <c r="L291" s="92"/>
    </row>
    <row r="292" spans="1:12" ht="27" customHeight="1">
      <c r="A292" s="200" t="s">
        <v>142</v>
      </c>
      <c r="B292" s="201"/>
      <c r="C292" s="201"/>
      <c r="D292" s="201"/>
      <c r="E292" s="201"/>
      <c r="F292" s="201"/>
      <c r="G292" s="201"/>
      <c r="H292" s="202"/>
      <c r="I292" s="213" t="s">
        <v>162</v>
      </c>
      <c r="J292" s="214"/>
      <c r="K292" s="211">
        <f>K282+K286+K288+K291</f>
        <v>1155402.774</v>
      </c>
      <c r="L292" s="212"/>
    </row>
    <row r="293" spans="1:12">
      <c r="A293" s="208" t="s">
        <v>191</v>
      </c>
      <c r="B293" s="208"/>
      <c r="C293" s="208"/>
      <c r="D293" s="208"/>
      <c r="E293" s="208"/>
      <c r="F293" s="208"/>
      <c r="G293" s="208"/>
      <c r="H293" s="208"/>
      <c r="I293" s="208"/>
      <c r="J293" s="208"/>
      <c r="K293" s="208"/>
      <c r="L293" s="208"/>
    </row>
    <row r="294" spans="1:12">
      <c r="A294" s="209"/>
      <c r="B294" s="209"/>
      <c r="C294" s="209"/>
      <c r="D294" s="209"/>
      <c r="E294" s="209"/>
      <c r="F294" s="209"/>
      <c r="G294" s="209"/>
      <c r="H294" s="209"/>
      <c r="I294" s="209"/>
      <c r="J294" s="209"/>
      <c r="K294" s="209"/>
      <c r="L294" s="209"/>
    </row>
    <row r="295" spans="1:12">
      <c r="A295" s="209"/>
      <c r="B295" s="209"/>
      <c r="C295" s="209"/>
      <c r="D295" s="209"/>
      <c r="E295" s="209"/>
      <c r="F295" s="209"/>
      <c r="G295" s="209"/>
      <c r="H295" s="209"/>
      <c r="I295" s="209"/>
      <c r="J295" s="209"/>
      <c r="K295" s="209"/>
      <c r="L295" s="209"/>
    </row>
    <row r="296" spans="1:1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</row>
    <row r="298" spans="1:12">
      <c r="A298" s="203" t="s">
        <v>192</v>
      </c>
      <c r="B298" s="203"/>
      <c r="C298" s="203"/>
      <c r="D298" s="203"/>
      <c r="E298" s="203"/>
      <c r="F298" s="203"/>
      <c r="G298" s="203"/>
      <c r="H298" s="203"/>
      <c r="I298" s="203"/>
      <c r="J298" s="203"/>
      <c r="K298" s="203"/>
      <c r="L298" s="203"/>
    </row>
    <row r="299" spans="1:1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</row>
    <row r="300" spans="1:12">
      <c r="A300" s="136" t="s">
        <v>171</v>
      </c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</row>
    <row r="301" spans="1:1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</row>
    <row r="302" spans="1:12">
      <c r="A302" s="136" t="s">
        <v>172</v>
      </c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</row>
    <row r="303" spans="1:1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</row>
    <row r="304" spans="1:12">
      <c r="A304" s="97" t="s">
        <v>132</v>
      </c>
      <c r="B304" s="100" t="s">
        <v>43</v>
      </c>
      <c r="C304" s="101"/>
      <c r="D304" s="101"/>
      <c r="E304" s="101"/>
      <c r="F304" s="102"/>
      <c r="G304" s="109" t="s">
        <v>193</v>
      </c>
      <c r="H304" s="110"/>
      <c r="I304" s="109" t="s">
        <v>194</v>
      </c>
      <c r="J304" s="110"/>
      <c r="K304" s="109" t="s">
        <v>195</v>
      </c>
      <c r="L304" s="110"/>
    </row>
    <row r="305" spans="1:12">
      <c r="A305" s="98"/>
      <c r="B305" s="103"/>
      <c r="C305" s="104"/>
      <c r="D305" s="104"/>
      <c r="E305" s="104"/>
      <c r="F305" s="105"/>
      <c r="G305" s="111"/>
      <c r="H305" s="112"/>
      <c r="I305" s="111"/>
      <c r="J305" s="112"/>
      <c r="K305" s="111"/>
      <c r="L305" s="112"/>
    </row>
    <row r="306" spans="1:12">
      <c r="A306" s="99"/>
      <c r="B306" s="106"/>
      <c r="C306" s="107"/>
      <c r="D306" s="107"/>
      <c r="E306" s="107"/>
      <c r="F306" s="108"/>
      <c r="G306" s="113"/>
      <c r="H306" s="114"/>
      <c r="I306" s="113"/>
      <c r="J306" s="114"/>
      <c r="K306" s="113"/>
      <c r="L306" s="114"/>
    </row>
    <row r="307" spans="1:12">
      <c r="A307" s="24">
        <v>1</v>
      </c>
      <c r="B307" s="82">
        <v>2</v>
      </c>
      <c r="C307" s="83"/>
      <c r="D307" s="83"/>
      <c r="E307" s="83"/>
      <c r="F307" s="84"/>
      <c r="G307" s="82">
        <v>3</v>
      </c>
      <c r="H307" s="84"/>
      <c r="I307" s="82">
        <v>4</v>
      </c>
      <c r="J307" s="84"/>
      <c r="K307" s="82">
        <v>5</v>
      </c>
      <c r="L307" s="84"/>
    </row>
    <row r="308" spans="1:12" ht="24" customHeight="1">
      <c r="A308" s="22"/>
      <c r="B308" s="82"/>
      <c r="C308" s="83"/>
      <c r="D308" s="83"/>
      <c r="E308" s="83"/>
      <c r="F308" s="84"/>
      <c r="G308" s="82"/>
      <c r="H308" s="84"/>
      <c r="I308" s="82"/>
      <c r="J308" s="84"/>
      <c r="K308" s="82"/>
      <c r="L308" s="84"/>
    </row>
    <row r="309" spans="1:12" ht="24" customHeight="1">
      <c r="A309" s="22"/>
      <c r="B309" s="82"/>
      <c r="C309" s="83"/>
      <c r="D309" s="83"/>
      <c r="E309" s="83"/>
      <c r="F309" s="84"/>
      <c r="G309" s="82"/>
      <c r="H309" s="84"/>
      <c r="I309" s="82"/>
      <c r="J309" s="84"/>
      <c r="K309" s="82"/>
      <c r="L309" s="84"/>
    </row>
    <row r="310" spans="1:12" ht="24" customHeight="1">
      <c r="A310" s="22"/>
      <c r="B310" s="82"/>
      <c r="C310" s="83"/>
      <c r="D310" s="83"/>
      <c r="E310" s="83"/>
      <c r="F310" s="84"/>
      <c r="G310" s="82"/>
      <c r="H310" s="84"/>
      <c r="I310" s="82"/>
      <c r="J310" s="84"/>
      <c r="K310" s="82"/>
      <c r="L310" s="84"/>
    </row>
    <row r="311" spans="1:12" ht="24" customHeight="1">
      <c r="A311" s="22"/>
      <c r="B311" s="82"/>
      <c r="C311" s="83"/>
      <c r="D311" s="83"/>
      <c r="E311" s="83"/>
      <c r="F311" s="84"/>
      <c r="G311" s="82"/>
      <c r="H311" s="84"/>
      <c r="I311" s="82"/>
      <c r="J311" s="84"/>
      <c r="K311" s="82"/>
      <c r="L311" s="84"/>
    </row>
    <row r="312" spans="1:12" ht="24" customHeight="1">
      <c r="A312" s="22"/>
      <c r="B312" s="82"/>
      <c r="C312" s="83"/>
      <c r="D312" s="83"/>
      <c r="E312" s="83"/>
      <c r="F312" s="84"/>
      <c r="G312" s="82"/>
      <c r="H312" s="84"/>
      <c r="I312" s="82"/>
      <c r="J312" s="84"/>
      <c r="K312" s="82"/>
      <c r="L312" s="84"/>
    </row>
    <row r="313" spans="1:12" ht="24" customHeight="1">
      <c r="A313" s="22"/>
      <c r="B313" s="82"/>
      <c r="C313" s="83"/>
      <c r="D313" s="83"/>
      <c r="E313" s="83"/>
      <c r="F313" s="84"/>
      <c r="G313" s="82"/>
      <c r="H313" s="84"/>
      <c r="I313" s="82"/>
      <c r="J313" s="84"/>
      <c r="K313" s="82"/>
      <c r="L313" s="84"/>
    </row>
    <row r="314" spans="1:12" ht="24" customHeight="1">
      <c r="A314" s="79" t="s">
        <v>142</v>
      </c>
      <c r="B314" s="80"/>
      <c r="C314" s="80"/>
      <c r="D314" s="80"/>
      <c r="E314" s="80"/>
      <c r="F314" s="81"/>
      <c r="G314" s="76" t="s">
        <v>162</v>
      </c>
      <c r="H314" s="92"/>
      <c r="I314" s="76" t="s">
        <v>162</v>
      </c>
      <c r="J314" s="92"/>
      <c r="K314" s="82"/>
      <c r="L314" s="84"/>
    </row>
    <row r="316" spans="1:1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</row>
    <row r="317" spans="1:12" ht="18.75">
      <c r="A317" s="115" t="s">
        <v>196</v>
      </c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</row>
    <row r="318" spans="1:12" ht="18.7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</row>
    <row r="319" spans="1:12" ht="18.75">
      <c r="A319" s="93" t="s">
        <v>326</v>
      </c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</row>
    <row r="320" spans="1:12" ht="18.7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</row>
    <row r="321" spans="1:12" ht="19.5">
      <c r="A321" s="93" t="s">
        <v>302</v>
      </c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</row>
    <row r="322" spans="1:12" ht="18.7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</row>
    <row r="323" spans="1:12" ht="18.75">
      <c r="A323" s="115" t="s">
        <v>197</v>
      </c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</row>
    <row r="324" spans="1:12" ht="18.7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</row>
    <row r="325" spans="1:12">
      <c r="A325" s="97" t="s">
        <v>132</v>
      </c>
      <c r="B325" s="100" t="s">
        <v>145</v>
      </c>
      <c r="C325" s="101"/>
      <c r="D325" s="101"/>
      <c r="E325" s="101"/>
      <c r="F325" s="102"/>
      <c r="G325" s="109" t="s">
        <v>198</v>
      </c>
      <c r="H325" s="110"/>
      <c r="I325" s="109" t="s">
        <v>199</v>
      </c>
      <c r="J325" s="110"/>
      <c r="K325" s="109" t="s">
        <v>200</v>
      </c>
      <c r="L325" s="110"/>
    </row>
    <row r="326" spans="1:12">
      <c r="A326" s="98"/>
      <c r="B326" s="103"/>
      <c r="C326" s="104"/>
      <c r="D326" s="104"/>
      <c r="E326" s="104"/>
      <c r="F326" s="105"/>
      <c r="G326" s="111"/>
      <c r="H326" s="112"/>
      <c r="I326" s="111"/>
      <c r="J326" s="112"/>
      <c r="K326" s="111"/>
      <c r="L326" s="112"/>
    </row>
    <row r="327" spans="1:12" ht="63" customHeight="1">
      <c r="A327" s="99"/>
      <c r="B327" s="106"/>
      <c r="C327" s="107"/>
      <c r="D327" s="107"/>
      <c r="E327" s="107"/>
      <c r="F327" s="108"/>
      <c r="G327" s="113"/>
      <c r="H327" s="114"/>
      <c r="I327" s="113"/>
      <c r="J327" s="114"/>
      <c r="K327" s="113"/>
      <c r="L327" s="114"/>
    </row>
    <row r="328" spans="1:12">
      <c r="A328" s="24">
        <v>1</v>
      </c>
      <c r="B328" s="82">
        <v>2</v>
      </c>
      <c r="C328" s="83"/>
      <c r="D328" s="83"/>
      <c r="E328" s="83"/>
      <c r="F328" s="84"/>
      <c r="G328" s="82">
        <v>3</v>
      </c>
      <c r="H328" s="84"/>
      <c r="I328" s="82">
        <v>4</v>
      </c>
      <c r="J328" s="84"/>
      <c r="K328" s="82">
        <v>5</v>
      </c>
      <c r="L328" s="84"/>
    </row>
    <row r="329" spans="1:12" ht="28.5" customHeight="1">
      <c r="A329" s="24">
        <v>1</v>
      </c>
      <c r="B329" s="89" t="s">
        <v>201</v>
      </c>
      <c r="C329" s="90"/>
      <c r="D329" s="90"/>
      <c r="E329" s="90"/>
      <c r="F329" s="91"/>
      <c r="G329" s="82"/>
      <c r="H329" s="84"/>
      <c r="I329" s="82"/>
      <c r="J329" s="84"/>
      <c r="K329" s="85">
        <v>2000</v>
      </c>
      <c r="L329" s="84"/>
    </row>
    <row r="330" spans="1:12" ht="28.5" customHeight="1">
      <c r="A330" s="22"/>
      <c r="B330" s="86" t="s">
        <v>202</v>
      </c>
      <c r="C330" s="87"/>
      <c r="D330" s="87"/>
      <c r="E330" s="87"/>
      <c r="F330" s="88"/>
      <c r="G330" s="82"/>
      <c r="H330" s="84"/>
      <c r="I330" s="82"/>
      <c r="J330" s="84"/>
      <c r="K330" s="82"/>
      <c r="L330" s="84"/>
    </row>
    <row r="331" spans="1:12" ht="28.5" customHeight="1">
      <c r="A331" s="22"/>
      <c r="B331" s="89" t="s">
        <v>203</v>
      </c>
      <c r="C331" s="90"/>
      <c r="D331" s="90"/>
      <c r="E331" s="90"/>
      <c r="F331" s="91"/>
      <c r="G331" s="82"/>
      <c r="H331" s="84"/>
      <c r="I331" s="82"/>
      <c r="J331" s="84"/>
      <c r="K331" s="82"/>
      <c r="L331" s="84"/>
    </row>
    <row r="332" spans="1:12" ht="28.5" customHeight="1">
      <c r="A332" s="22"/>
      <c r="B332" s="89" t="s">
        <v>204</v>
      </c>
      <c r="C332" s="90"/>
      <c r="D332" s="90"/>
      <c r="E332" s="90"/>
      <c r="F332" s="91"/>
      <c r="G332" s="82"/>
      <c r="H332" s="84"/>
      <c r="I332" s="82"/>
      <c r="J332" s="84"/>
      <c r="K332" s="82"/>
      <c r="L332" s="84"/>
    </row>
    <row r="333" spans="1:12" ht="28.5" customHeight="1">
      <c r="A333" s="22"/>
      <c r="B333" s="89" t="s">
        <v>203</v>
      </c>
      <c r="C333" s="90"/>
      <c r="D333" s="90"/>
      <c r="E333" s="90"/>
      <c r="F333" s="91"/>
      <c r="G333" s="82"/>
      <c r="H333" s="84"/>
      <c r="I333" s="82"/>
      <c r="J333" s="84"/>
      <c r="K333" s="82"/>
      <c r="L333" s="84"/>
    </row>
    <row r="334" spans="1:12" ht="28.5" customHeight="1">
      <c r="A334" s="204" t="s">
        <v>142</v>
      </c>
      <c r="B334" s="205"/>
      <c r="C334" s="205"/>
      <c r="D334" s="205"/>
      <c r="E334" s="205"/>
      <c r="F334" s="206"/>
      <c r="G334" s="72"/>
      <c r="H334" s="73"/>
      <c r="I334" s="72" t="s">
        <v>162</v>
      </c>
      <c r="J334" s="73"/>
      <c r="K334" s="95">
        <f>K329</f>
        <v>2000</v>
      </c>
      <c r="L334" s="96"/>
    </row>
    <row r="335" spans="1:1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</row>
    <row r="336" spans="1:1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</row>
    <row r="337" spans="1:12" ht="18.75">
      <c r="A337" s="115" t="s">
        <v>205</v>
      </c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</row>
    <row r="338" spans="1:1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</row>
    <row r="339" spans="1:12">
      <c r="A339" s="97" t="s">
        <v>132</v>
      </c>
      <c r="B339" s="100" t="s">
        <v>145</v>
      </c>
      <c r="C339" s="101"/>
      <c r="D339" s="101"/>
      <c r="E339" s="101"/>
      <c r="F339" s="102"/>
      <c r="G339" s="109" t="s">
        <v>206</v>
      </c>
      <c r="H339" s="110"/>
      <c r="I339" s="109" t="s">
        <v>199</v>
      </c>
      <c r="J339" s="110"/>
      <c r="K339" s="109" t="s">
        <v>207</v>
      </c>
      <c r="L339" s="110"/>
    </row>
    <row r="340" spans="1:12">
      <c r="A340" s="98"/>
      <c r="B340" s="103"/>
      <c r="C340" s="104"/>
      <c r="D340" s="104"/>
      <c r="E340" s="104"/>
      <c r="F340" s="105"/>
      <c r="G340" s="111"/>
      <c r="H340" s="112"/>
      <c r="I340" s="111"/>
      <c r="J340" s="112"/>
      <c r="K340" s="111"/>
      <c r="L340" s="112"/>
    </row>
    <row r="341" spans="1:12" ht="32.25" customHeight="1">
      <c r="A341" s="99"/>
      <c r="B341" s="106"/>
      <c r="C341" s="107"/>
      <c r="D341" s="107"/>
      <c r="E341" s="107"/>
      <c r="F341" s="108"/>
      <c r="G341" s="113"/>
      <c r="H341" s="114"/>
      <c r="I341" s="113"/>
      <c r="J341" s="114"/>
      <c r="K341" s="113"/>
      <c r="L341" s="114"/>
    </row>
    <row r="342" spans="1:12">
      <c r="A342" s="24">
        <v>1</v>
      </c>
      <c r="B342" s="82">
        <v>2</v>
      </c>
      <c r="C342" s="83"/>
      <c r="D342" s="83"/>
      <c r="E342" s="83"/>
      <c r="F342" s="84"/>
      <c r="G342" s="82">
        <v>3</v>
      </c>
      <c r="H342" s="84"/>
      <c r="I342" s="82">
        <v>4</v>
      </c>
      <c r="J342" s="84"/>
      <c r="K342" s="82">
        <v>5</v>
      </c>
      <c r="L342" s="84"/>
    </row>
    <row r="343" spans="1:12" ht="22.5" customHeight="1">
      <c r="A343" s="24">
        <v>1</v>
      </c>
      <c r="B343" s="89" t="s">
        <v>208</v>
      </c>
      <c r="C343" s="90"/>
      <c r="D343" s="90"/>
      <c r="E343" s="90"/>
      <c r="F343" s="91"/>
      <c r="G343" s="82"/>
      <c r="H343" s="84"/>
      <c r="I343" s="82"/>
      <c r="J343" s="84"/>
      <c r="K343" s="82"/>
      <c r="L343" s="84"/>
    </row>
    <row r="344" spans="1:12" ht="22.5" customHeight="1">
      <c r="A344" s="22"/>
      <c r="B344" s="86" t="s">
        <v>209</v>
      </c>
      <c r="C344" s="87"/>
      <c r="D344" s="87"/>
      <c r="E344" s="87"/>
      <c r="F344" s="88"/>
      <c r="G344" s="82"/>
      <c r="H344" s="84"/>
      <c r="I344" s="82"/>
      <c r="J344" s="84"/>
      <c r="K344" s="82"/>
      <c r="L344" s="84"/>
    </row>
    <row r="345" spans="1:12" ht="22.5" customHeight="1">
      <c r="A345" s="22"/>
      <c r="B345" s="89"/>
      <c r="C345" s="90"/>
      <c r="D345" s="90"/>
      <c r="E345" s="90"/>
      <c r="F345" s="91"/>
      <c r="G345" s="82"/>
      <c r="H345" s="84"/>
      <c r="I345" s="82"/>
      <c r="J345" s="84"/>
      <c r="K345" s="82"/>
      <c r="L345" s="84"/>
    </row>
    <row r="346" spans="1:12" ht="22.5" customHeight="1">
      <c r="A346" s="22"/>
      <c r="B346" s="89"/>
      <c r="C346" s="90"/>
      <c r="D346" s="90"/>
      <c r="E346" s="90"/>
      <c r="F346" s="91"/>
      <c r="G346" s="82"/>
      <c r="H346" s="84"/>
      <c r="I346" s="82"/>
      <c r="J346" s="84"/>
      <c r="K346" s="82"/>
      <c r="L346" s="84"/>
    </row>
    <row r="347" spans="1:12" ht="22.5" customHeight="1">
      <c r="A347" s="22"/>
      <c r="B347" s="89"/>
      <c r="C347" s="90"/>
      <c r="D347" s="90"/>
      <c r="E347" s="90"/>
      <c r="F347" s="91"/>
      <c r="G347" s="82"/>
      <c r="H347" s="84"/>
      <c r="I347" s="82"/>
      <c r="J347" s="84"/>
      <c r="K347" s="82"/>
      <c r="L347" s="84"/>
    </row>
    <row r="348" spans="1:12" ht="22.5" customHeight="1">
      <c r="A348" s="204" t="s">
        <v>142</v>
      </c>
      <c r="B348" s="205"/>
      <c r="C348" s="205"/>
      <c r="D348" s="205"/>
      <c r="E348" s="205"/>
      <c r="F348" s="206"/>
      <c r="G348" s="72" t="s">
        <v>162</v>
      </c>
      <c r="H348" s="73"/>
      <c r="I348" s="72" t="s">
        <v>162</v>
      </c>
      <c r="J348" s="73"/>
      <c r="K348" s="122"/>
      <c r="L348" s="96"/>
    </row>
    <row r="349" spans="1:1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</row>
    <row r="350" spans="1:12" hidden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</row>
    <row r="351" spans="1:12" ht="18.75">
      <c r="A351" s="115" t="s">
        <v>210</v>
      </c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</row>
    <row r="352" spans="1:12" ht="18.7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</row>
    <row r="353" spans="1:12" ht="18.75">
      <c r="A353" s="93" t="s">
        <v>327</v>
      </c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ht="18.7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</row>
    <row r="355" spans="1:12" ht="19.5">
      <c r="A355" s="93" t="s">
        <v>302</v>
      </c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</row>
    <row r="357" spans="1:12">
      <c r="A357" s="97" t="s">
        <v>132</v>
      </c>
      <c r="B357" s="100" t="s">
        <v>145</v>
      </c>
      <c r="C357" s="101"/>
      <c r="D357" s="101"/>
      <c r="E357" s="101"/>
      <c r="F357" s="102"/>
      <c r="G357" s="109" t="s">
        <v>212</v>
      </c>
      <c r="H357" s="110"/>
      <c r="I357" s="109" t="s">
        <v>199</v>
      </c>
      <c r="J357" s="110"/>
      <c r="K357" s="109" t="s">
        <v>213</v>
      </c>
      <c r="L357" s="110"/>
    </row>
    <row r="358" spans="1:12">
      <c r="A358" s="98"/>
      <c r="B358" s="103"/>
      <c r="C358" s="104"/>
      <c r="D358" s="104"/>
      <c r="E358" s="104"/>
      <c r="F358" s="105"/>
      <c r="G358" s="111"/>
      <c r="H358" s="112"/>
      <c r="I358" s="111"/>
      <c r="J358" s="112"/>
      <c r="K358" s="111"/>
      <c r="L358" s="112"/>
    </row>
    <row r="359" spans="1:12" ht="3.75" customHeight="1">
      <c r="A359" s="99"/>
      <c r="B359" s="106"/>
      <c r="C359" s="107"/>
      <c r="D359" s="107"/>
      <c r="E359" s="107"/>
      <c r="F359" s="108"/>
      <c r="G359" s="113"/>
      <c r="H359" s="114"/>
      <c r="I359" s="113"/>
      <c r="J359" s="114"/>
      <c r="K359" s="113"/>
      <c r="L359" s="114"/>
    </row>
    <row r="360" spans="1:12">
      <c r="A360" s="24">
        <v>1</v>
      </c>
      <c r="B360" s="82">
        <v>2</v>
      </c>
      <c r="C360" s="83"/>
      <c r="D360" s="83"/>
      <c r="E360" s="83"/>
      <c r="F360" s="84"/>
      <c r="G360" s="82">
        <v>3</v>
      </c>
      <c r="H360" s="84"/>
      <c r="I360" s="82">
        <v>4</v>
      </c>
      <c r="J360" s="84"/>
      <c r="K360" s="82">
        <v>5</v>
      </c>
      <c r="L360" s="84"/>
    </row>
    <row r="361" spans="1:12" ht="18.75" customHeight="1">
      <c r="A361" s="24">
        <v>1</v>
      </c>
      <c r="B361" s="89" t="s">
        <v>214</v>
      </c>
      <c r="C361" s="90"/>
      <c r="D361" s="90"/>
      <c r="E361" s="90"/>
      <c r="F361" s="91"/>
      <c r="G361" s="82"/>
      <c r="H361" s="84"/>
      <c r="I361" s="82"/>
      <c r="J361" s="84"/>
      <c r="K361" s="85">
        <v>7500</v>
      </c>
      <c r="L361" s="84"/>
    </row>
    <row r="362" spans="1:12" ht="30" customHeight="1">
      <c r="A362" s="22"/>
      <c r="B362" s="86" t="s">
        <v>215</v>
      </c>
      <c r="C362" s="87"/>
      <c r="D362" s="87"/>
      <c r="E362" s="87"/>
      <c r="F362" s="88"/>
      <c r="G362" s="82"/>
      <c r="H362" s="84"/>
      <c r="I362" s="82"/>
      <c r="J362" s="84"/>
      <c r="K362" s="82"/>
      <c r="L362" s="84"/>
    </row>
    <row r="363" spans="1:12" ht="20.25" customHeight="1">
      <c r="A363" s="24">
        <v>2</v>
      </c>
      <c r="B363" s="89" t="s">
        <v>216</v>
      </c>
      <c r="C363" s="90"/>
      <c r="D363" s="90"/>
      <c r="E363" s="90"/>
      <c r="F363" s="91"/>
      <c r="G363" s="82"/>
      <c r="H363" s="84"/>
      <c r="I363" s="82"/>
      <c r="J363" s="84"/>
      <c r="K363" s="82"/>
      <c r="L363" s="84"/>
    </row>
    <row r="364" spans="1:12" ht="19.5" customHeight="1">
      <c r="A364" s="22"/>
      <c r="B364" s="89" t="s">
        <v>217</v>
      </c>
      <c r="C364" s="90"/>
      <c r="D364" s="90"/>
      <c r="E364" s="90"/>
      <c r="F364" s="91"/>
      <c r="G364" s="82"/>
      <c r="H364" s="84"/>
      <c r="I364" s="82"/>
      <c r="J364" s="84"/>
      <c r="K364" s="82"/>
      <c r="L364" s="84"/>
    </row>
    <row r="365" spans="1:12" ht="21" customHeight="1">
      <c r="A365" s="69" t="s">
        <v>142</v>
      </c>
      <c r="B365" s="70"/>
      <c r="C365" s="70"/>
      <c r="D365" s="70"/>
      <c r="E365" s="70"/>
      <c r="F365" s="71"/>
      <c r="G365" s="72" t="s">
        <v>162</v>
      </c>
      <c r="H365" s="73"/>
      <c r="I365" s="72" t="s">
        <v>162</v>
      </c>
      <c r="J365" s="73"/>
      <c r="K365" s="95">
        <f>K361</f>
        <v>7500</v>
      </c>
      <c r="L365" s="96"/>
    </row>
    <row r="366" spans="1:12" ht="40.5" customHeight="1">
      <c r="A366" s="115" t="s">
        <v>328</v>
      </c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</row>
    <row r="367" spans="1:12" ht="18.7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</row>
    <row r="368" spans="1:12" ht="18.75">
      <c r="A368" s="93" t="s">
        <v>331</v>
      </c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</row>
    <row r="369" spans="1:12" ht="18.7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</row>
    <row r="370" spans="1:12" ht="19.5">
      <c r="A370" s="93" t="s">
        <v>302</v>
      </c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</row>
    <row r="371" spans="1:12">
      <c r="A371" s="10"/>
      <c r="B371" s="10"/>
      <c r="C371" s="10"/>
      <c r="D371" s="10"/>
      <c r="E371" s="10"/>
      <c r="F371" s="10"/>
      <c r="G371" s="10"/>
      <c r="H371" s="10"/>
      <c r="L371" s="10"/>
    </row>
    <row r="372" spans="1:12">
      <c r="A372" s="97" t="s">
        <v>132</v>
      </c>
      <c r="B372" s="100" t="s">
        <v>145</v>
      </c>
      <c r="C372" s="101"/>
      <c r="D372" s="101"/>
      <c r="E372" s="101"/>
      <c r="F372" s="102"/>
      <c r="G372" s="109" t="s">
        <v>212</v>
      </c>
      <c r="H372" s="110"/>
      <c r="I372" s="109" t="s">
        <v>199</v>
      </c>
      <c r="J372" s="110"/>
      <c r="K372" s="109" t="s">
        <v>213</v>
      </c>
      <c r="L372" s="110"/>
    </row>
    <row r="373" spans="1:12" ht="15" customHeight="1">
      <c r="A373" s="98"/>
      <c r="B373" s="103"/>
      <c r="C373" s="104"/>
      <c r="D373" s="104"/>
      <c r="E373" s="104"/>
      <c r="F373" s="105"/>
      <c r="G373" s="111"/>
      <c r="H373" s="112"/>
      <c r="I373" s="111"/>
      <c r="J373" s="112"/>
      <c r="K373" s="111"/>
      <c r="L373" s="112"/>
    </row>
    <row r="374" spans="1:12">
      <c r="A374" s="99"/>
      <c r="B374" s="106"/>
      <c r="C374" s="107"/>
      <c r="D374" s="107"/>
      <c r="E374" s="107"/>
      <c r="F374" s="108"/>
      <c r="G374" s="113"/>
      <c r="H374" s="114"/>
      <c r="I374" s="113"/>
      <c r="J374" s="114"/>
      <c r="K374" s="113"/>
      <c r="L374" s="114"/>
    </row>
    <row r="375" spans="1:12">
      <c r="A375" s="24">
        <v>1</v>
      </c>
      <c r="B375" s="82">
        <v>2</v>
      </c>
      <c r="C375" s="83"/>
      <c r="D375" s="83"/>
      <c r="E375" s="83"/>
      <c r="F375" s="84"/>
      <c r="G375" s="82">
        <v>3</v>
      </c>
      <c r="H375" s="84"/>
      <c r="I375" s="82">
        <v>4</v>
      </c>
      <c r="J375" s="84"/>
      <c r="K375" s="82">
        <v>5</v>
      </c>
      <c r="L375" s="84"/>
    </row>
    <row r="376" spans="1:12" ht="23.25" customHeight="1">
      <c r="A376" s="24">
        <v>1</v>
      </c>
      <c r="B376" s="89" t="s">
        <v>330</v>
      </c>
      <c r="C376" s="90"/>
      <c r="D376" s="90"/>
      <c r="E376" s="90"/>
      <c r="F376" s="91"/>
      <c r="G376" s="82"/>
      <c r="H376" s="84"/>
      <c r="I376" s="82"/>
      <c r="J376" s="84"/>
      <c r="K376" s="85">
        <v>50500</v>
      </c>
      <c r="L376" s="84"/>
    </row>
    <row r="377" spans="1:12">
      <c r="A377" s="22"/>
      <c r="B377" s="86"/>
      <c r="C377" s="87"/>
      <c r="D377" s="87"/>
      <c r="E377" s="87"/>
      <c r="F377" s="88"/>
      <c r="G377" s="82"/>
      <c r="H377" s="84"/>
      <c r="I377" s="82"/>
      <c r="J377" s="84"/>
      <c r="K377" s="82"/>
      <c r="L377" s="84"/>
    </row>
    <row r="378" spans="1:12">
      <c r="A378" s="24"/>
      <c r="B378" s="89"/>
      <c r="C378" s="90"/>
      <c r="D378" s="90"/>
      <c r="E378" s="90"/>
      <c r="F378" s="91"/>
      <c r="G378" s="82"/>
      <c r="H378" s="84"/>
      <c r="I378" s="82"/>
      <c r="J378" s="84"/>
      <c r="K378" s="82"/>
      <c r="L378" s="84"/>
    </row>
    <row r="379" spans="1:12" ht="17.25" customHeight="1">
      <c r="A379" s="69" t="s">
        <v>142</v>
      </c>
      <c r="B379" s="70"/>
      <c r="C379" s="70"/>
      <c r="D379" s="70"/>
      <c r="E379" s="70"/>
      <c r="F379" s="71"/>
      <c r="G379" s="72"/>
      <c r="H379" s="73"/>
      <c r="I379" s="72"/>
      <c r="J379" s="73"/>
      <c r="K379" s="95">
        <f>K376</f>
        <v>50500</v>
      </c>
      <c r="L379" s="96"/>
    </row>
    <row r="382" spans="1:12">
      <c r="A382" s="215" t="s">
        <v>219</v>
      </c>
      <c r="B382" s="215"/>
      <c r="C382" s="215"/>
      <c r="D382" s="215"/>
      <c r="E382" s="215"/>
      <c r="F382" s="215"/>
      <c r="G382" s="215"/>
      <c r="H382" s="215"/>
      <c r="I382" s="215"/>
      <c r="J382" s="215"/>
      <c r="K382" s="215"/>
      <c r="L382" s="215"/>
    </row>
    <row r="384" spans="1:12">
      <c r="A384" s="136" t="s">
        <v>211</v>
      </c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</row>
    <row r="386" spans="1:12">
      <c r="A386" s="54" t="s">
        <v>172</v>
      </c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</row>
    <row r="388" spans="1:12">
      <c r="A388" s="97" t="s">
        <v>132</v>
      </c>
      <c r="B388" s="100" t="s">
        <v>43</v>
      </c>
      <c r="C388" s="101"/>
      <c r="D388" s="101"/>
      <c r="E388" s="101"/>
      <c r="F388" s="102"/>
      <c r="G388" s="109" t="s">
        <v>218</v>
      </c>
      <c r="H388" s="110"/>
      <c r="I388" s="109" t="s">
        <v>194</v>
      </c>
      <c r="J388" s="110"/>
      <c r="K388" s="109" t="s">
        <v>195</v>
      </c>
      <c r="L388" s="110"/>
    </row>
    <row r="389" spans="1:12">
      <c r="A389" s="98"/>
      <c r="B389" s="103"/>
      <c r="C389" s="104"/>
      <c r="D389" s="104"/>
      <c r="E389" s="104"/>
      <c r="F389" s="105"/>
      <c r="G389" s="111"/>
      <c r="H389" s="112"/>
      <c r="I389" s="111"/>
      <c r="J389" s="112"/>
      <c r="K389" s="111"/>
      <c r="L389" s="112"/>
    </row>
    <row r="390" spans="1:12">
      <c r="A390" s="99"/>
      <c r="B390" s="106"/>
      <c r="C390" s="107"/>
      <c r="D390" s="107"/>
      <c r="E390" s="107"/>
      <c r="F390" s="108"/>
      <c r="G390" s="113"/>
      <c r="H390" s="114"/>
      <c r="I390" s="113"/>
      <c r="J390" s="114"/>
      <c r="K390" s="113"/>
      <c r="L390" s="114"/>
    </row>
    <row r="391" spans="1:12" ht="21" customHeight="1">
      <c r="A391" s="24">
        <v>1</v>
      </c>
      <c r="B391" s="82">
        <v>2</v>
      </c>
      <c r="C391" s="83"/>
      <c r="D391" s="83"/>
      <c r="E391" s="83"/>
      <c r="F391" s="84"/>
      <c r="G391" s="82">
        <v>3</v>
      </c>
      <c r="H391" s="84"/>
      <c r="I391" s="82">
        <v>4</v>
      </c>
      <c r="J391" s="84"/>
      <c r="K391" s="82">
        <v>5</v>
      </c>
      <c r="L391" s="84"/>
    </row>
    <row r="392" spans="1:12" ht="21" customHeight="1">
      <c r="A392" s="24"/>
      <c r="B392" s="89"/>
      <c r="C392" s="90"/>
      <c r="D392" s="90"/>
      <c r="E392" s="90"/>
      <c r="F392" s="91"/>
      <c r="G392" s="82"/>
      <c r="H392" s="84"/>
      <c r="I392" s="82"/>
      <c r="J392" s="84"/>
      <c r="K392" s="82"/>
      <c r="L392" s="84"/>
    </row>
    <row r="393" spans="1:12" ht="21" customHeight="1">
      <c r="A393" s="22"/>
      <c r="B393" s="86"/>
      <c r="C393" s="87"/>
      <c r="D393" s="87"/>
      <c r="E393" s="87"/>
      <c r="F393" s="88"/>
      <c r="G393" s="82"/>
      <c r="H393" s="84"/>
      <c r="I393" s="82"/>
      <c r="J393" s="84"/>
      <c r="K393" s="82"/>
      <c r="L393" s="84"/>
    </row>
    <row r="394" spans="1:12" ht="21" customHeight="1">
      <c r="A394" s="24"/>
      <c r="B394" s="89"/>
      <c r="C394" s="90"/>
      <c r="D394" s="90"/>
      <c r="E394" s="90"/>
      <c r="F394" s="91"/>
      <c r="G394" s="82"/>
      <c r="H394" s="84"/>
      <c r="I394" s="82"/>
      <c r="J394" s="84"/>
      <c r="K394" s="82"/>
      <c r="L394" s="84"/>
    </row>
    <row r="395" spans="1:12" ht="21" customHeight="1">
      <c r="A395" s="22"/>
      <c r="B395" s="89"/>
      <c r="C395" s="90"/>
      <c r="D395" s="90"/>
      <c r="E395" s="90"/>
      <c r="F395" s="91"/>
      <c r="G395" s="82"/>
      <c r="H395" s="84"/>
      <c r="I395" s="82"/>
      <c r="J395" s="84"/>
      <c r="K395" s="82"/>
      <c r="L395" s="84"/>
    </row>
    <row r="396" spans="1:12" ht="21" customHeight="1">
      <c r="A396" s="141" t="s">
        <v>142</v>
      </c>
      <c r="B396" s="142"/>
      <c r="C396" s="142"/>
      <c r="D396" s="142"/>
      <c r="E396" s="142"/>
      <c r="F396" s="143"/>
      <c r="G396" s="76" t="s">
        <v>162</v>
      </c>
      <c r="H396" s="92"/>
      <c r="I396" s="76" t="s">
        <v>162</v>
      </c>
      <c r="J396" s="92"/>
      <c r="K396" s="82"/>
      <c r="L396" s="84"/>
    </row>
    <row r="399" spans="1:12" ht="18.75">
      <c r="A399" s="115" t="s">
        <v>220</v>
      </c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</row>
    <row r="400" spans="1:12" ht="18.7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</row>
    <row r="401" spans="1:12" ht="18.75">
      <c r="A401" s="93" t="s">
        <v>324</v>
      </c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</row>
    <row r="402" spans="1:12" ht="18.7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</row>
    <row r="403" spans="1:12" ht="19.5">
      <c r="A403" s="93" t="s">
        <v>302</v>
      </c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</row>
    <row r="404" spans="1:12" ht="18.7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1:12" ht="18.75">
      <c r="A405" s="115" t="s">
        <v>221</v>
      </c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</row>
    <row r="406" spans="1:12" ht="18.7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</row>
    <row r="407" spans="1:12">
      <c r="A407" s="97" t="s">
        <v>222</v>
      </c>
      <c r="B407" s="100" t="s">
        <v>165</v>
      </c>
      <c r="C407" s="101"/>
      <c r="D407" s="101"/>
      <c r="E407" s="101"/>
      <c r="F407" s="102"/>
      <c r="G407" s="97" t="s">
        <v>223</v>
      </c>
      <c r="H407" s="97" t="s">
        <v>224</v>
      </c>
      <c r="I407" s="109" t="s">
        <v>225</v>
      </c>
      <c r="J407" s="110"/>
      <c r="K407" s="109" t="s">
        <v>169</v>
      </c>
      <c r="L407" s="110"/>
    </row>
    <row r="408" spans="1:12">
      <c r="A408" s="127"/>
      <c r="B408" s="103"/>
      <c r="C408" s="104"/>
      <c r="D408" s="104"/>
      <c r="E408" s="104"/>
      <c r="F408" s="105"/>
      <c r="G408" s="98"/>
      <c r="H408" s="98"/>
      <c r="I408" s="111"/>
      <c r="J408" s="112"/>
      <c r="K408" s="111"/>
      <c r="L408" s="112"/>
    </row>
    <row r="409" spans="1:12">
      <c r="A409" s="127"/>
      <c r="B409" s="103"/>
      <c r="C409" s="104"/>
      <c r="D409" s="104"/>
      <c r="E409" s="104"/>
      <c r="F409" s="105"/>
      <c r="G409" s="98"/>
      <c r="H409" s="98"/>
      <c r="I409" s="111"/>
      <c r="J409" s="112"/>
      <c r="K409" s="111"/>
      <c r="L409" s="112"/>
    </row>
    <row r="410" spans="1:12">
      <c r="A410" s="128"/>
      <c r="B410" s="106"/>
      <c r="C410" s="107"/>
      <c r="D410" s="107"/>
      <c r="E410" s="107"/>
      <c r="F410" s="108"/>
      <c r="G410" s="99"/>
      <c r="H410" s="99"/>
      <c r="I410" s="113"/>
      <c r="J410" s="114"/>
      <c r="K410" s="113"/>
      <c r="L410" s="114"/>
    </row>
    <row r="411" spans="1:12">
      <c r="A411" s="24">
        <v>1</v>
      </c>
      <c r="B411" s="82">
        <v>2</v>
      </c>
      <c r="C411" s="83"/>
      <c r="D411" s="83"/>
      <c r="E411" s="83"/>
      <c r="F411" s="84"/>
      <c r="G411" s="24">
        <v>3</v>
      </c>
      <c r="H411" s="24">
        <v>4</v>
      </c>
      <c r="I411" s="82">
        <v>5</v>
      </c>
      <c r="J411" s="84"/>
      <c r="K411" s="82">
        <v>6</v>
      </c>
      <c r="L411" s="84"/>
    </row>
    <row r="412" spans="1:12" s="10" customFormat="1" ht="18.75" customHeight="1">
      <c r="A412" s="24"/>
      <c r="B412" s="141" t="s">
        <v>226</v>
      </c>
      <c r="C412" s="142"/>
      <c r="D412" s="142"/>
      <c r="E412" s="142"/>
      <c r="F412" s="143"/>
      <c r="G412" s="22"/>
      <c r="H412" s="22"/>
      <c r="I412" s="82"/>
      <c r="J412" s="84"/>
      <c r="K412" s="85">
        <v>4000</v>
      </c>
      <c r="L412" s="84"/>
    </row>
    <row r="413" spans="1:12" s="10" customFormat="1" ht="32.25" customHeight="1">
      <c r="A413" s="22"/>
      <c r="B413" s="89" t="s">
        <v>227</v>
      </c>
      <c r="C413" s="90"/>
      <c r="D413" s="90"/>
      <c r="E413" s="90"/>
      <c r="F413" s="91"/>
      <c r="G413" s="22"/>
      <c r="H413" s="22"/>
      <c r="I413" s="82"/>
      <c r="J413" s="84"/>
      <c r="K413" s="82"/>
      <c r="L413" s="84"/>
    </row>
    <row r="414" spans="1:12" s="10" customFormat="1" ht="19.5" customHeight="1">
      <c r="A414" s="22"/>
      <c r="B414" s="141" t="s">
        <v>228</v>
      </c>
      <c r="C414" s="142"/>
      <c r="D414" s="142"/>
      <c r="E414" s="142"/>
      <c r="F414" s="143"/>
      <c r="G414" s="22"/>
      <c r="H414" s="22"/>
      <c r="I414" s="82"/>
      <c r="J414" s="84"/>
      <c r="K414" s="82"/>
      <c r="L414" s="84"/>
    </row>
    <row r="415" spans="1:12" s="10" customFormat="1" ht="32.25" customHeight="1">
      <c r="A415" s="22"/>
      <c r="B415" s="89" t="s">
        <v>229</v>
      </c>
      <c r="C415" s="90"/>
      <c r="D415" s="90"/>
      <c r="E415" s="90"/>
      <c r="F415" s="91"/>
      <c r="G415" s="22"/>
      <c r="H415" s="22"/>
      <c r="I415" s="82"/>
      <c r="J415" s="84"/>
      <c r="K415" s="82"/>
      <c r="L415" s="84"/>
    </row>
    <row r="416" spans="1:12" ht="46.5" customHeight="1">
      <c r="A416" s="24"/>
      <c r="B416" s="89" t="s">
        <v>230</v>
      </c>
      <c r="C416" s="90"/>
      <c r="D416" s="90"/>
      <c r="E416" s="90"/>
      <c r="F416" s="91"/>
      <c r="G416" s="22"/>
      <c r="H416" s="22"/>
      <c r="I416" s="82"/>
      <c r="J416" s="84"/>
      <c r="K416" s="82"/>
      <c r="L416" s="84"/>
    </row>
    <row r="417" spans="1:12" ht="33.75" customHeight="1">
      <c r="A417" s="22"/>
      <c r="B417" s="89" t="s">
        <v>231</v>
      </c>
      <c r="C417" s="90"/>
      <c r="D417" s="90"/>
      <c r="E417" s="90"/>
      <c r="F417" s="91"/>
      <c r="G417" s="22"/>
      <c r="H417" s="22"/>
      <c r="I417" s="82"/>
      <c r="J417" s="84"/>
      <c r="K417" s="82"/>
      <c r="L417" s="84"/>
    </row>
    <row r="418" spans="1:12" ht="18" customHeight="1">
      <c r="A418" s="22"/>
      <c r="B418" s="79" t="s">
        <v>325</v>
      </c>
      <c r="C418" s="80"/>
      <c r="D418" s="80"/>
      <c r="E418" s="80"/>
      <c r="F418" s="81"/>
      <c r="G418" s="22"/>
      <c r="H418" s="22"/>
      <c r="I418" s="82"/>
      <c r="J418" s="84"/>
      <c r="K418" s="85">
        <v>14000</v>
      </c>
      <c r="L418" s="84"/>
    </row>
    <row r="419" spans="1:12" ht="33.75" customHeight="1">
      <c r="A419" s="22"/>
      <c r="B419" s="89" t="s">
        <v>232</v>
      </c>
      <c r="C419" s="90"/>
      <c r="D419" s="90"/>
      <c r="E419" s="90"/>
      <c r="F419" s="91"/>
      <c r="G419" s="22"/>
      <c r="H419" s="22"/>
      <c r="I419" s="82"/>
      <c r="J419" s="84"/>
      <c r="K419" s="82"/>
      <c r="L419" s="84"/>
    </row>
    <row r="420" spans="1:12" ht="23.25" customHeight="1">
      <c r="A420" s="204" t="s">
        <v>142</v>
      </c>
      <c r="B420" s="205"/>
      <c r="C420" s="205"/>
      <c r="D420" s="205"/>
      <c r="E420" s="205"/>
      <c r="F420" s="206"/>
      <c r="G420" s="44" t="s">
        <v>162</v>
      </c>
      <c r="H420" s="44" t="s">
        <v>162</v>
      </c>
      <c r="I420" s="72" t="s">
        <v>162</v>
      </c>
      <c r="J420" s="73"/>
      <c r="K420" s="95">
        <f>K412+K413+K414+K415+K416+K417+K418+K419</f>
        <v>18000</v>
      </c>
      <c r="L420" s="96"/>
    </row>
    <row r="423" spans="1:12">
      <c r="A423" s="215" t="s">
        <v>220</v>
      </c>
      <c r="B423" s="215"/>
      <c r="C423" s="215"/>
      <c r="D423" s="215"/>
      <c r="E423" s="215"/>
      <c r="F423" s="215"/>
      <c r="G423" s="215"/>
      <c r="H423" s="215"/>
      <c r="I423" s="215"/>
      <c r="J423" s="215"/>
      <c r="K423" s="215"/>
      <c r="L423" s="215"/>
    </row>
    <row r="425" spans="1:12">
      <c r="A425" s="136" t="s">
        <v>211</v>
      </c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</row>
    <row r="427" spans="1:12">
      <c r="A427" s="54" t="s">
        <v>172</v>
      </c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</row>
    <row r="429" spans="1:12">
      <c r="A429" s="215" t="s">
        <v>233</v>
      </c>
      <c r="B429" s="215"/>
      <c r="C429" s="215"/>
      <c r="D429" s="215"/>
      <c r="E429" s="215"/>
      <c r="F429" s="215"/>
      <c r="G429" s="215"/>
      <c r="H429" s="215"/>
      <c r="I429" s="215"/>
      <c r="J429" s="215"/>
      <c r="K429" s="215"/>
      <c r="L429" s="215"/>
    </row>
    <row r="431" spans="1:12">
      <c r="A431" s="97" t="s">
        <v>132</v>
      </c>
      <c r="B431" s="100" t="s">
        <v>145</v>
      </c>
      <c r="C431" s="101"/>
      <c r="D431" s="101"/>
      <c r="E431" s="101"/>
      <c r="F431" s="102"/>
      <c r="G431" s="109" t="s">
        <v>234</v>
      </c>
      <c r="H431" s="110"/>
      <c r="I431" s="109" t="s">
        <v>235</v>
      </c>
      <c r="J431" s="110"/>
      <c r="K431" s="109" t="s">
        <v>236</v>
      </c>
      <c r="L431" s="110"/>
    </row>
    <row r="432" spans="1:12">
      <c r="A432" s="98"/>
      <c r="B432" s="103"/>
      <c r="C432" s="104"/>
      <c r="D432" s="104"/>
      <c r="E432" s="104"/>
      <c r="F432" s="105"/>
      <c r="G432" s="111"/>
      <c r="H432" s="112"/>
      <c r="I432" s="111"/>
      <c r="J432" s="112"/>
      <c r="K432" s="111"/>
      <c r="L432" s="112"/>
    </row>
    <row r="433" spans="1:12">
      <c r="A433" s="99"/>
      <c r="B433" s="106"/>
      <c r="C433" s="107"/>
      <c r="D433" s="107"/>
      <c r="E433" s="107"/>
      <c r="F433" s="108"/>
      <c r="G433" s="113"/>
      <c r="H433" s="114"/>
      <c r="I433" s="113"/>
      <c r="J433" s="114"/>
      <c r="K433" s="113"/>
      <c r="L433" s="114"/>
    </row>
    <row r="434" spans="1:12">
      <c r="A434" s="24">
        <v>1</v>
      </c>
      <c r="B434" s="82">
        <v>2</v>
      </c>
      <c r="C434" s="83"/>
      <c r="D434" s="83"/>
      <c r="E434" s="83"/>
      <c r="F434" s="84"/>
      <c r="G434" s="82">
        <v>3</v>
      </c>
      <c r="H434" s="84"/>
      <c r="I434" s="82">
        <v>4</v>
      </c>
      <c r="J434" s="84"/>
      <c r="K434" s="82">
        <v>5</v>
      </c>
      <c r="L434" s="84"/>
    </row>
    <row r="435" spans="1:12" ht="33" customHeight="1">
      <c r="A435" s="24"/>
      <c r="B435" s="89" t="s">
        <v>237</v>
      </c>
      <c r="C435" s="90"/>
      <c r="D435" s="90"/>
      <c r="E435" s="90"/>
      <c r="F435" s="91"/>
      <c r="G435" s="82"/>
      <c r="H435" s="84"/>
      <c r="I435" s="82"/>
      <c r="J435" s="84"/>
      <c r="K435" s="82"/>
      <c r="L435" s="84"/>
    </row>
    <row r="436" spans="1:12" ht="45" customHeight="1">
      <c r="A436" s="22"/>
      <c r="B436" s="86" t="s">
        <v>238</v>
      </c>
      <c r="C436" s="87"/>
      <c r="D436" s="87"/>
      <c r="E436" s="87"/>
      <c r="F436" s="88"/>
      <c r="G436" s="82"/>
      <c r="H436" s="84"/>
      <c r="I436" s="82"/>
      <c r="J436" s="84"/>
      <c r="K436" s="82"/>
      <c r="L436" s="84"/>
    </row>
    <row r="437" spans="1:12" ht="27.75" customHeight="1">
      <c r="A437" s="24"/>
      <c r="B437" s="89"/>
      <c r="C437" s="90"/>
      <c r="D437" s="90"/>
      <c r="E437" s="90"/>
      <c r="F437" s="91"/>
      <c r="G437" s="82"/>
      <c r="H437" s="84"/>
      <c r="I437" s="82"/>
      <c r="J437" s="84"/>
      <c r="K437" s="82"/>
      <c r="L437" s="84"/>
    </row>
    <row r="438" spans="1:12" ht="27.75" customHeight="1">
      <c r="A438" s="22"/>
      <c r="B438" s="89"/>
      <c r="C438" s="90"/>
      <c r="D438" s="90"/>
      <c r="E438" s="90"/>
      <c r="F438" s="91"/>
      <c r="G438" s="82"/>
      <c r="H438" s="84"/>
      <c r="I438" s="82"/>
      <c r="J438" s="84"/>
      <c r="K438" s="82"/>
      <c r="L438" s="84"/>
    </row>
    <row r="439" spans="1:12">
      <c r="A439" s="141" t="s">
        <v>142</v>
      </c>
      <c r="B439" s="142"/>
      <c r="C439" s="142"/>
      <c r="D439" s="142"/>
      <c r="E439" s="142"/>
      <c r="F439" s="143"/>
      <c r="G439" s="76" t="s">
        <v>162</v>
      </c>
      <c r="H439" s="92"/>
      <c r="I439" s="76" t="s">
        <v>162</v>
      </c>
      <c r="J439" s="92"/>
      <c r="K439" s="82"/>
      <c r="L439" s="84"/>
    </row>
    <row r="441" spans="1:1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</row>
    <row r="442" spans="1:12" ht="18.75">
      <c r="A442" s="115" t="s">
        <v>239</v>
      </c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</row>
    <row r="443" spans="1:12" ht="18.7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</row>
    <row r="444" spans="1:12" ht="18.75">
      <c r="A444" s="93" t="s">
        <v>322</v>
      </c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</row>
    <row r="445" spans="1:12" ht="18.7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</row>
    <row r="446" spans="1:12" ht="19.5">
      <c r="A446" s="93" t="s">
        <v>323</v>
      </c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</row>
    <row r="447" spans="1:12" ht="18.7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</row>
    <row r="448" spans="1:12" ht="18.75">
      <c r="A448" s="115" t="s">
        <v>240</v>
      </c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</row>
    <row r="449" spans="1:12" ht="18.7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</row>
    <row r="450" spans="1:12">
      <c r="A450" s="97" t="s">
        <v>132</v>
      </c>
      <c r="B450" s="100" t="s">
        <v>43</v>
      </c>
      <c r="C450" s="101"/>
      <c r="D450" s="101"/>
      <c r="E450" s="101"/>
      <c r="F450" s="102"/>
      <c r="G450" s="97" t="s">
        <v>241</v>
      </c>
      <c r="H450" s="97" t="s">
        <v>242</v>
      </c>
      <c r="I450" s="109" t="s">
        <v>243</v>
      </c>
      <c r="J450" s="110"/>
      <c r="K450" s="109" t="s">
        <v>244</v>
      </c>
      <c r="L450" s="110"/>
    </row>
    <row r="451" spans="1:12">
      <c r="A451" s="127"/>
      <c r="B451" s="103"/>
      <c r="C451" s="104"/>
      <c r="D451" s="104"/>
      <c r="E451" s="104"/>
      <c r="F451" s="105"/>
      <c r="G451" s="98"/>
      <c r="H451" s="98"/>
      <c r="I451" s="111"/>
      <c r="J451" s="112"/>
      <c r="K451" s="111"/>
      <c r="L451" s="112"/>
    </row>
    <row r="452" spans="1:12">
      <c r="A452" s="127"/>
      <c r="B452" s="103"/>
      <c r="C452" s="104"/>
      <c r="D452" s="104"/>
      <c r="E452" s="104"/>
      <c r="F452" s="105"/>
      <c r="G452" s="98"/>
      <c r="H452" s="98"/>
      <c r="I452" s="111"/>
      <c r="J452" s="112"/>
      <c r="K452" s="111"/>
      <c r="L452" s="112"/>
    </row>
    <row r="453" spans="1:12">
      <c r="A453" s="128"/>
      <c r="B453" s="106"/>
      <c r="C453" s="107"/>
      <c r="D453" s="107"/>
      <c r="E453" s="107"/>
      <c r="F453" s="108"/>
      <c r="G453" s="99"/>
      <c r="H453" s="99"/>
      <c r="I453" s="113"/>
      <c r="J453" s="114"/>
      <c r="K453" s="113"/>
      <c r="L453" s="114"/>
    </row>
    <row r="454" spans="1:12">
      <c r="A454" s="24">
        <v>1</v>
      </c>
      <c r="B454" s="82">
        <v>2</v>
      </c>
      <c r="C454" s="83"/>
      <c r="D454" s="83"/>
      <c r="E454" s="83"/>
      <c r="F454" s="84"/>
      <c r="G454" s="24">
        <v>3</v>
      </c>
      <c r="H454" s="24">
        <v>4</v>
      </c>
      <c r="I454" s="82">
        <v>5</v>
      </c>
      <c r="J454" s="84"/>
      <c r="K454" s="82">
        <v>6</v>
      </c>
      <c r="L454" s="84"/>
    </row>
    <row r="455" spans="1:12">
      <c r="A455" s="24"/>
      <c r="B455" s="141" t="s">
        <v>245</v>
      </c>
      <c r="C455" s="142"/>
      <c r="D455" s="142"/>
      <c r="E455" s="142"/>
      <c r="F455" s="143"/>
      <c r="G455" s="22"/>
      <c r="H455" s="22"/>
      <c r="I455" s="82"/>
      <c r="J455" s="84"/>
      <c r="K455" s="82"/>
      <c r="L455" s="84"/>
    </row>
    <row r="456" spans="1:12">
      <c r="A456" s="22"/>
      <c r="B456" s="89" t="s">
        <v>246</v>
      </c>
      <c r="C456" s="90"/>
      <c r="D456" s="90"/>
      <c r="E456" s="90"/>
      <c r="F456" s="91"/>
      <c r="G456" s="22"/>
      <c r="H456" s="22"/>
      <c r="I456" s="82"/>
      <c r="J456" s="84"/>
      <c r="K456" s="85">
        <v>14500</v>
      </c>
      <c r="L456" s="84"/>
    </row>
    <row r="457" spans="1:12">
      <c r="A457" s="22"/>
      <c r="B457" s="141"/>
      <c r="C457" s="142"/>
      <c r="D457" s="142"/>
      <c r="E457" s="142"/>
      <c r="F457" s="143"/>
      <c r="G457" s="22"/>
      <c r="H457" s="22"/>
      <c r="I457" s="82"/>
      <c r="J457" s="84"/>
      <c r="K457" s="82"/>
      <c r="L457" s="84"/>
    </row>
    <row r="458" spans="1:12">
      <c r="A458" s="22"/>
      <c r="B458" s="89" t="s">
        <v>247</v>
      </c>
      <c r="C458" s="90"/>
      <c r="D458" s="90"/>
      <c r="E458" s="90"/>
      <c r="F458" s="91"/>
      <c r="G458" s="22"/>
      <c r="H458" s="22"/>
      <c r="I458" s="82"/>
      <c r="J458" s="84"/>
      <c r="K458" s="82"/>
      <c r="L458" s="84"/>
    </row>
    <row r="459" spans="1:12" ht="15" customHeight="1">
      <c r="A459" s="24"/>
      <c r="B459" s="89" t="s">
        <v>246</v>
      </c>
      <c r="C459" s="90"/>
      <c r="D459" s="90"/>
      <c r="E459" s="90"/>
      <c r="F459" s="91"/>
      <c r="G459" s="22"/>
      <c r="H459" s="22"/>
      <c r="I459" s="82"/>
      <c r="J459" s="84"/>
      <c r="K459" s="85">
        <v>75000</v>
      </c>
      <c r="L459" s="84"/>
    </row>
    <row r="460" spans="1:12" s="10" customFormat="1" ht="15" customHeight="1">
      <c r="A460" s="22"/>
      <c r="B460" s="89"/>
      <c r="C460" s="90"/>
      <c r="D460" s="90"/>
      <c r="E460" s="90"/>
      <c r="F460" s="91"/>
      <c r="G460" s="22"/>
      <c r="H460" s="22"/>
      <c r="I460" s="82"/>
      <c r="J460" s="84"/>
      <c r="K460" s="82"/>
      <c r="L460" s="84"/>
    </row>
    <row r="461" spans="1:12" s="10" customFormat="1" ht="15" customHeight="1">
      <c r="A461" s="22"/>
      <c r="B461" s="79" t="s">
        <v>248</v>
      </c>
      <c r="C461" s="80"/>
      <c r="D461" s="80"/>
      <c r="E461" s="80"/>
      <c r="F461" s="81"/>
      <c r="G461" s="22"/>
      <c r="H461" s="22"/>
      <c r="I461" s="82"/>
      <c r="J461" s="84"/>
      <c r="K461" s="82"/>
      <c r="L461" s="84"/>
    </row>
    <row r="462" spans="1:12" s="10" customFormat="1" ht="15" customHeight="1">
      <c r="A462" s="22"/>
      <c r="B462" s="89" t="s">
        <v>246</v>
      </c>
      <c r="C462" s="90"/>
      <c r="D462" s="90"/>
      <c r="E462" s="90"/>
      <c r="F462" s="91"/>
      <c r="G462" s="22"/>
      <c r="H462" s="22"/>
      <c r="I462" s="82"/>
      <c r="J462" s="84"/>
      <c r="K462" s="82"/>
      <c r="L462" s="84"/>
    </row>
    <row r="463" spans="1:12">
      <c r="A463" s="22"/>
      <c r="B463" s="89"/>
      <c r="C463" s="90"/>
      <c r="D463" s="90"/>
      <c r="E463" s="90"/>
      <c r="F463" s="91"/>
      <c r="G463" s="22"/>
      <c r="H463" s="22"/>
      <c r="I463" s="82"/>
      <c r="J463" s="84"/>
      <c r="K463" s="82"/>
      <c r="L463" s="84"/>
    </row>
    <row r="464" spans="1:12">
      <c r="A464" s="22"/>
      <c r="B464" s="82" t="s">
        <v>249</v>
      </c>
      <c r="C464" s="77"/>
      <c r="D464" s="77"/>
      <c r="E464" s="77"/>
      <c r="F464" s="78"/>
      <c r="G464" s="22"/>
      <c r="H464" s="22"/>
      <c r="I464" s="82"/>
      <c r="J464" s="84"/>
      <c r="K464" s="82"/>
      <c r="L464" s="84"/>
    </row>
    <row r="465" spans="1:12">
      <c r="A465" s="22"/>
      <c r="B465" s="89" t="s">
        <v>246</v>
      </c>
      <c r="C465" s="90"/>
      <c r="D465" s="90"/>
      <c r="E465" s="90"/>
      <c r="F465" s="91"/>
      <c r="G465" s="22"/>
      <c r="H465" s="22"/>
      <c r="I465" s="82"/>
      <c r="J465" s="84"/>
      <c r="K465" s="82"/>
      <c r="L465" s="84"/>
    </row>
    <row r="466" spans="1:12" ht="22.5" customHeight="1">
      <c r="A466" s="204" t="s">
        <v>142</v>
      </c>
      <c r="B466" s="205"/>
      <c r="C466" s="205"/>
      <c r="D466" s="205"/>
      <c r="E466" s="205"/>
      <c r="F466" s="206"/>
      <c r="G466" s="44" t="s">
        <v>162</v>
      </c>
      <c r="H466" s="44" t="s">
        <v>162</v>
      </c>
      <c r="I466" s="72" t="s">
        <v>162</v>
      </c>
      <c r="J466" s="73"/>
      <c r="K466" s="95">
        <f>K456+K459+K462+K465</f>
        <v>89500</v>
      </c>
      <c r="L466" s="96"/>
    </row>
    <row r="467" spans="1:1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</row>
    <row r="468" spans="1:1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</row>
    <row r="469" spans="1:12" ht="20.25" customHeight="1">
      <c r="A469" s="116" t="s">
        <v>239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</row>
    <row r="470" spans="1:12" s="10" customFormat="1" ht="16.5" customHeight="1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</row>
    <row r="471" spans="1:12" ht="18.75">
      <c r="A471" s="117" t="s">
        <v>311</v>
      </c>
      <c r="B471" s="117"/>
      <c r="C471" s="117"/>
      <c r="D471" s="117"/>
      <c r="E471" s="117"/>
      <c r="F471" s="117"/>
      <c r="G471" s="117"/>
      <c r="H471" s="117"/>
      <c r="I471" s="117"/>
      <c r="J471" s="117"/>
      <c r="K471" s="117"/>
      <c r="L471" s="117"/>
    </row>
    <row r="472" spans="1:12" ht="18.7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</row>
    <row r="473" spans="1:12" ht="19.5">
      <c r="A473" s="117" t="s">
        <v>302</v>
      </c>
      <c r="B473" s="117"/>
      <c r="C473" s="117"/>
      <c r="D473" s="117"/>
      <c r="E473" s="117"/>
      <c r="F473" s="117"/>
      <c r="G473" s="117"/>
      <c r="H473" s="117"/>
      <c r="I473" s="117"/>
      <c r="J473" s="117"/>
      <c r="K473" s="117"/>
      <c r="L473" s="117"/>
    </row>
    <row r="474" spans="1:12" ht="18.7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</row>
    <row r="475" spans="1:12" ht="18.75">
      <c r="A475" s="116" t="s">
        <v>250</v>
      </c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</row>
    <row r="476" spans="1:1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</row>
    <row r="477" spans="1:12">
      <c r="A477" s="97" t="s">
        <v>132</v>
      </c>
      <c r="B477" s="100" t="s">
        <v>43</v>
      </c>
      <c r="C477" s="101"/>
      <c r="D477" s="101"/>
      <c r="E477" s="101"/>
      <c r="F477" s="102"/>
      <c r="G477" s="109" t="s">
        <v>251</v>
      </c>
      <c r="H477" s="110"/>
      <c r="I477" s="109" t="s">
        <v>252</v>
      </c>
      <c r="J477" s="110"/>
      <c r="K477" s="109" t="s">
        <v>253</v>
      </c>
      <c r="L477" s="110"/>
    </row>
    <row r="478" spans="1:12">
      <c r="A478" s="98"/>
      <c r="B478" s="103"/>
      <c r="C478" s="104"/>
      <c r="D478" s="104"/>
      <c r="E478" s="104"/>
      <c r="F478" s="105"/>
      <c r="G478" s="111"/>
      <c r="H478" s="112"/>
      <c r="I478" s="111"/>
      <c r="J478" s="112"/>
      <c r="K478" s="111"/>
      <c r="L478" s="112"/>
    </row>
    <row r="479" spans="1:12">
      <c r="A479" s="99"/>
      <c r="B479" s="106"/>
      <c r="C479" s="107"/>
      <c r="D479" s="107"/>
      <c r="E479" s="107"/>
      <c r="F479" s="108"/>
      <c r="G479" s="113"/>
      <c r="H479" s="114"/>
      <c r="I479" s="113"/>
      <c r="J479" s="114"/>
      <c r="K479" s="113"/>
      <c r="L479" s="114"/>
    </row>
    <row r="480" spans="1:12">
      <c r="A480" s="24">
        <v>1</v>
      </c>
      <c r="B480" s="82">
        <v>2</v>
      </c>
      <c r="C480" s="83"/>
      <c r="D480" s="83"/>
      <c r="E480" s="83"/>
      <c r="F480" s="84"/>
      <c r="G480" s="82">
        <v>3</v>
      </c>
      <c r="H480" s="84"/>
      <c r="I480" s="82">
        <v>4</v>
      </c>
      <c r="J480" s="84"/>
      <c r="K480" s="82">
        <v>5</v>
      </c>
      <c r="L480" s="84"/>
    </row>
    <row r="481" spans="1:12" s="10" customFormat="1" ht="21" customHeight="1">
      <c r="A481" s="24"/>
      <c r="B481" s="89" t="s">
        <v>312</v>
      </c>
      <c r="C481" s="90"/>
      <c r="D481" s="90"/>
      <c r="E481" s="90"/>
      <c r="F481" s="91"/>
      <c r="G481" s="82"/>
      <c r="H481" s="84"/>
      <c r="I481" s="82"/>
      <c r="J481" s="84"/>
      <c r="K481" s="85">
        <v>120000</v>
      </c>
      <c r="L481" s="84"/>
    </row>
    <row r="482" spans="1:12" s="10" customFormat="1" ht="21" customHeight="1">
      <c r="A482" s="22"/>
      <c r="B482" s="89"/>
      <c r="C482" s="90"/>
      <c r="D482" s="90"/>
      <c r="E482" s="90"/>
      <c r="F482" s="91"/>
      <c r="G482" s="82"/>
      <c r="H482" s="84"/>
      <c r="I482" s="82"/>
      <c r="J482" s="84"/>
      <c r="K482" s="82"/>
      <c r="L482" s="84"/>
    </row>
    <row r="483" spans="1:12" s="10" customFormat="1" ht="21" customHeight="1">
      <c r="A483" s="24"/>
      <c r="B483" s="89"/>
      <c r="C483" s="90"/>
      <c r="D483" s="90"/>
      <c r="E483" s="90"/>
      <c r="F483" s="91"/>
      <c r="G483" s="82"/>
      <c r="H483" s="84"/>
      <c r="I483" s="82"/>
      <c r="J483" s="84"/>
      <c r="K483" s="82"/>
      <c r="L483" s="84"/>
    </row>
    <row r="484" spans="1:12" s="10" customFormat="1" ht="21" customHeight="1">
      <c r="A484" s="22"/>
      <c r="B484" s="89"/>
      <c r="C484" s="90"/>
      <c r="D484" s="90"/>
      <c r="E484" s="90"/>
      <c r="F484" s="91"/>
      <c r="G484" s="82"/>
      <c r="H484" s="84"/>
      <c r="I484" s="82"/>
      <c r="J484" s="84"/>
      <c r="K484" s="82"/>
      <c r="L484" s="84"/>
    </row>
    <row r="485" spans="1:12">
      <c r="A485" s="69" t="s">
        <v>142</v>
      </c>
      <c r="B485" s="70"/>
      <c r="C485" s="70"/>
      <c r="D485" s="70"/>
      <c r="E485" s="70"/>
      <c r="F485" s="71"/>
      <c r="G485" s="72"/>
      <c r="H485" s="73"/>
      <c r="I485" s="72"/>
      <c r="J485" s="73"/>
      <c r="K485" s="95">
        <f>K481</f>
        <v>120000</v>
      </c>
      <c r="L485" s="96"/>
    </row>
    <row r="486" spans="1:1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</row>
    <row r="487" spans="1:1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</row>
    <row r="488" spans="1:12" ht="18.75">
      <c r="A488" s="115" t="s">
        <v>239</v>
      </c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</row>
    <row r="489" spans="1:12" ht="18.7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</row>
    <row r="490" spans="1:12" ht="18.75">
      <c r="A490" s="93" t="s">
        <v>316</v>
      </c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</row>
    <row r="491" spans="1:12" ht="18.75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</row>
    <row r="492" spans="1:12" ht="19.5">
      <c r="A492" s="93" t="s">
        <v>302</v>
      </c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</row>
    <row r="493" spans="1:12" ht="18.75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</row>
    <row r="494" spans="1:12" ht="21" customHeight="1">
      <c r="A494" s="94" t="s">
        <v>254</v>
      </c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</row>
    <row r="495" spans="1:12" ht="18.7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</row>
    <row r="496" spans="1:12">
      <c r="A496" s="97" t="s">
        <v>132</v>
      </c>
      <c r="B496" s="100" t="s">
        <v>145</v>
      </c>
      <c r="C496" s="101"/>
      <c r="D496" s="101"/>
      <c r="E496" s="101"/>
      <c r="F496" s="102"/>
      <c r="G496" s="109" t="s">
        <v>255</v>
      </c>
      <c r="H496" s="110"/>
      <c r="I496" s="109" t="s">
        <v>256</v>
      </c>
      <c r="J496" s="110"/>
      <c r="K496" s="109" t="s">
        <v>257</v>
      </c>
      <c r="L496" s="110"/>
    </row>
    <row r="497" spans="1:12">
      <c r="A497" s="98"/>
      <c r="B497" s="103"/>
      <c r="C497" s="104"/>
      <c r="D497" s="104"/>
      <c r="E497" s="104"/>
      <c r="F497" s="105"/>
      <c r="G497" s="111"/>
      <c r="H497" s="112"/>
      <c r="I497" s="111"/>
      <c r="J497" s="112"/>
      <c r="K497" s="111"/>
      <c r="L497" s="112"/>
    </row>
    <row r="498" spans="1:12">
      <c r="A498" s="99"/>
      <c r="B498" s="106"/>
      <c r="C498" s="107"/>
      <c r="D498" s="107"/>
      <c r="E498" s="107"/>
      <c r="F498" s="108"/>
      <c r="G498" s="113"/>
      <c r="H498" s="114"/>
      <c r="I498" s="113"/>
      <c r="J498" s="114"/>
      <c r="K498" s="113"/>
      <c r="L498" s="114"/>
    </row>
    <row r="499" spans="1:12">
      <c r="A499" s="24">
        <v>1</v>
      </c>
      <c r="B499" s="82">
        <v>2</v>
      </c>
      <c r="C499" s="83"/>
      <c r="D499" s="83"/>
      <c r="E499" s="83"/>
      <c r="F499" s="84"/>
      <c r="G499" s="82">
        <v>3</v>
      </c>
      <c r="H499" s="84"/>
      <c r="I499" s="82">
        <v>4</v>
      </c>
      <c r="J499" s="84"/>
      <c r="K499" s="82">
        <v>5</v>
      </c>
      <c r="L499" s="84"/>
    </row>
    <row r="500" spans="1:12" s="10" customFormat="1" ht="33" customHeight="1">
      <c r="A500" s="24"/>
      <c r="B500" s="89" t="s">
        <v>317</v>
      </c>
      <c r="C500" s="90"/>
      <c r="D500" s="90"/>
      <c r="E500" s="90"/>
      <c r="F500" s="91"/>
      <c r="G500" s="76"/>
      <c r="H500" s="92"/>
      <c r="I500" s="76"/>
      <c r="J500" s="92"/>
      <c r="K500" s="82"/>
      <c r="L500" s="84"/>
    </row>
    <row r="501" spans="1:12" s="10" customFormat="1" ht="31.5" customHeight="1">
      <c r="A501" s="22"/>
      <c r="B501" s="86" t="s">
        <v>318</v>
      </c>
      <c r="C501" s="87"/>
      <c r="D501" s="87"/>
      <c r="E501" s="87"/>
      <c r="F501" s="88"/>
      <c r="G501" s="82"/>
      <c r="H501" s="84"/>
      <c r="I501" s="82"/>
      <c r="J501" s="84"/>
      <c r="K501" s="85">
        <v>15000</v>
      </c>
      <c r="L501" s="84"/>
    </row>
    <row r="502" spans="1:12" s="10" customFormat="1" ht="30.75" customHeight="1">
      <c r="A502" s="24"/>
      <c r="B502" s="89" t="s">
        <v>319</v>
      </c>
      <c r="C502" s="90"/>
      <c r="D502" s="90"/>
      <c r="E502" s="90"/>
      <c r="F502" s="91"/>
      <c r="G502" s="82"/>
      <c r="H502" s="84"/>
      <c r="I502" s="82"/>
      <c r="J502" s="84"/>
      <c r="K502" s="85">
        <v>2000</v>
      </c>
      <c r="L502" s="84"/>
    </row>
    <row r="503" spans="1:12" s="10" customFormat="1" ht="33.75" customHeight="1">
      <c r="A503" s="22"/>
      <c r="B503" s="89" t="s">
        <v>320</v>
      </c>
      <c r="C503" s="90"/>
      <c r="D503" s="90"/>
      <c r="E503" s="90"/>
      <c r="F503" s="91"/>
      <c r="G503" s="82"/>
      <c r="H503" s="84"/>
      <c r="I503" s="82"/>
      <c r="J503" s="84"/>
      <c r="K503" s="85">
        <v>5000</v>
      </c>
      <c r="L503" s="84"/>
    </row>
    <row r="504" spans="1:12" s="10" customFormat="1" ht="47.25" customHeight="1">
      <c r="A504" s="24"/>
      <c r="B504" s="89" t="s">
        <v>321</v>
      </c>
      <c r="C504" s="90"/>
      <c r="D504" s="90"/>
      <c r="E504" s="90"/>
      <c r="F504" s="91"/>
      <c r="G504" s="82"/>
      <c r="H504" s="84"/>
      <c r="I504" s="82"/>
      <c r="J504" s="84"/>
      <c r="K504" s="85">
        <v>58000</v>
      </c>
      <c r="L504" s="84"/>
    </row>
    <row r="505" spans="1:12" s="10" customFormat="1" ht="27.75" customHeight="1">
      <c r="A505" s="24"/>
      <c r="B505" s="86"/>
      <c r="C505" s="87"/>
      <c r="D505" s="87"/>
      <c r="E505" s="87"/>
      <c r="F505" s="88"/>
      <c r="G505" s="82"/>
      <c r="H505" s="84"/>
      <c r="I505" s="82"/>
      <c r="J505" s="84"/>
      <c r="K505" s="82"/>
      <c r="L505" s="84"/>
    </row>
    <row r="506" spans="1:12" ht="21" customHeight="1">
      <c r="A506" s="24"/>
      <c r="B506" s="89"/>
      <c r="C506" s="90"/>
      <c r="D506" s="90"/>
      <c r="E506" s="90"/>
      <c r="F506" s="91"/>
      <c r="G506" s="82"/>
      <c r="H506" s="84"/>
      <c r="I506" s="82"/>
      <c r="J506" s="84"/>
      <c r="K506" s="82"/>
      <c r="L506" s="84"/>
    </row>
    <row r="507" spans="1:12" ht="20.25" customHeight="1">
      <c r="A507" s="22"/>
      <c r="B507" s="86"/>
      <c r="C507" s="87"/>
      <c r="D507" s="87"/>
      <c r="E507" s="87"/>
      <c r="F507" s="88"/>
      <c r="G507" s="82"/>
      <c r="H507" s="84"/>
      <c r="I507" s="82"/>
      <c r="J507" s="84"/>
      <c r="K507" s="82"/>
      <c r="L507" s="84"/>
    </row>
    <row r="508" spans="1:12" ht="24.75" customHeight="1">
      <c r="A508" s="69" t="s">
        <v>142</v>
      </c>
      <c r="B508" s="70"/>
      <c r="C508" s="70"/>
      <c r="D508" s="70"/>
      <c r="E508" s="70"/>
      <c r="F508" s="71"/>
      <c r="G508" s="72" t="s">
        <v>162</v>
      </c>
      <c r="H508" s="73"/>
      <c r="I508" s="72" t="s">
        <v>162</v>
      </c>
      <c r="J508" s="73"/>
      <c r="K508" s="74">
        <f>K501+K502+K503+K504</f>
        <v>80000</v>
      </c>
      <c r="L508" s="75"/>
    </row>
    <row r="510" spans="1:12" ht="18.7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</row>
    <row r="511" spans="1:12" ht="18.75">
      <c r="A511" s="115" t="s">
        <v>239</v>
      </c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</row>
    <row r="512" spans="1:12" ht="18.7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</row>
    <row r="513" spans="1:12" ht="18.75">
      <c r="A513" s="93" t="s">
        <v>305</v>
      </c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</row>
    <row r="514" spans="1:12" ht="18.7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</row>
    <row r="515" spans="1:12" ht="19.5">
      <c r="A515" s="93" t="s">
        <v>302</v>
      </c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</row>
    <row r="516" spans="1:12" ht="18.7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</row>
    <row r="517" spans="1:12" ht="18.75">
      <c r="A517" s="115" t="s">
        <v>258</v>
      </c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</row>
    <row r="518" spans="1:12" ht="18.7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</row>
    <row r="519" spans="1:12">
      <c r="A519" s="191" t="s">
        <v>132</v>
      </c>
      <c r="B519" s="100" t="s">
        <v>145</v>
      </c>
      <c r="C519" s="101"/>
      <c r="D519" s="101"/>
      <c r="E519" s="101"/>
      <c r="F519" s="101"/>
      <c r="G519" s="102"/>
      <c r="H519" s="194" t="s">
        <v>259</v>
      </c>
      <c r="I519" s="216"/>
      <c r="J519" s="100" t="s">
        <v>260</v>
      </c>
      <c r="K519" s="101"/>
      <c r="L519" s="102"/>
    </row>
    <row r="520" spans="1:12">
      <c r="A520" s="192"/>
      <c r="B520" s="103"/>
      <c r="C520" s="104"/>
      <c r="D520" s="104"/>
      <c r="E520" s="104"/>
      <c r="F520" s="104"/>
      <c r="G520" s="105"/>
      <c r="H520" s="217"/>
      <c r="I520" s="218"/>
      <c r="J520" s="103"/>
      <c r="K520" s="104"/>
      <c r="L520" s="105"/>
    </row>
    <row r="521" spans="1:12">
      <c r="A521" s="192"/>
      <c r="B521" s="103"/>
      <c r="C521" s="104"/>
      <c r="D521" s="104"/>
      <c r="E521" s="104"/>
      <c r="F521" s="104"/>
      <c r="G521" s="105"/>
      <c r="H521" s="217"/>
      <c r="I521" s="218"/>
      <c r="J521" s="103"/>
      <c r="K521" s="104"/>
      <c r="L521" s="105"/>
    </row>
    <row r="522" spans="1:12">
      <c r="A522" s="193"/>
      <c r="B522" s="106"/>
      <c r="C522" s="107"/>
      <c r="D522" s="107"/>
      <c r="E522" s="107"/>
      <c r="F522" s="107"/>
      <c r="G522" s="108"/>
      <c r="H522" s="219"/>
      <c r="I522" s="220"/>
      <c r="J522" s="106"/>
      <c r="K522" s="107"/>
      <c r="L522" s="108"/>
    </row>
    <row r="523" spans="1:12">
      <c r="A523" s="24">
        <v>1</v>
      </c>
      <c r="B523" s="82">
        <v>2</v>
      </c>
      <c r="C523" s="83"/>
      <c r="D523" s="83"/>
      <c r="E523" s="83"/>
      <c r="F523" s="83"/>
      <c r="G523" s="84"/>
      <c r="H523" s="82">
        <v>3</v>
      </c>
      <c r="I523" s="84"/>
      <c r="J523" s="82">
        <v>4</v>
      </c>
      <c r="K523" s="83"/>
      <c r="L523" s="84"/>
    </row>
    <row r="524" spans="1:12" ht="27" customHeight="1">
      <c r="A524" s="22"/>
      <c r="B524" s="89" t="s">
        <v>306</v>
      </c>
      <c r="C524" s="90"/>
      <c r="D524" s="90"/>
      <c r="E524" s="90"/>
      <c r="F524" s="90"/>
      <c r="G524" s="91"/>
      <c r="H524" s="76"/>
      <c r="I524" s="92"/>
      <c r="J524" s="82"/>
      <c r="K524" s="83"/>
      <c r="L524" s="84"/>
    </row>
    <row r="525" spans="1:12" ht="16.5" customHeight="1">
      <c r="A525" s="22"/>
      <c r="B525" s="79" t="s">
        <v>308</v>
      </c>
      <c r="C525" s="80"/>
      <c r="D525" s="80"/>
      <c r="E525" s="80"/>
      <c r="F525" s="80"/>
      <c r="G525" s="81"/>
      <c r="H525" s="82">
        <v>1</v>
      </c>
      <c r="I525" s="84"/>
      <c r="J525" s="85">
        <v>10000</v>
      </c>
      <c r="K525" s="83"/>
      <c r="L525" s="84"/>
    </row>
    <row r="526" spans="1:12" s="10" customFormat="1" ht="16.5" customHeight="1">
      <c r="A526" s="22"/>
      <c r="B526" s="79" t="s">
        <v>313</v>
      </c>
      <c r="C526" s="80"/>
      <c r="D526" s="80"/>
      <c r="E526" s="80"/>
      <c r="F526" s="80"/>
      <c r="G526" s="81"/>
      <c r="H526" s="82">
        <v>1</v>
      </c>
      <c r="I526" s="84"/>
      <c r="J526" s="85">
        <v>10200</v>
      </c>
      <c r="K526" s="83"/>
      <c r="L526" s="84"/>
    </row>
    <row r="527" spans="1:12" ht="16.5" customHeight="1">
      <c r="A527" s="22"/>
      <c r="B527" s="89" t="s">
        <v>307</v>
      </c>
      <c r="C527" s="90"/>
      <c r="D527" s="90"/>
      <c r="E527" s="90"/>
      <c r="F527" s="90"/>
      <c r="G527" s="91"/>
      <c r="H527" s="76">
        <v>1</v>
      </c>
      <c r="I527" s="92"/>
      <c r="J527" s="85">
        <v>15000</v>
      </c>
      <c r="K527" s="83"/>
      <c r="L527" s="84"/>
    </row>
    <row r="528" spans="1:12" ht="16.5" customHeight="1">
      <c r="A528" s="22"/>
      <c r="B528" s="141" t="s">
        <v>310</v>
      </c>
      <c r="C528" s="142"/>
      <c r="D528" s="142"/>
      <c r="E528" s="142"/>
      <c r="F528" s="142"/>
      <c r="G528" s="143"/>
      <c r="H528" s="82">
        <v>1</v>
      </c>
      <c r="I528" s="84"/>
      <c r="J528" s="85">
        <v>54800</v>
      </c>
      <c r="K528" s="83"/>
      <c r="L528" s="84"/>
    </row>
    <row r="529" spans="1:12" s="10" customFormat="1" ht="16.5" customHeight="1">
      <c r="A529" s="22"/>
      <c r="B529" s="79" t="s">
        <v>315</v>
      </c>
      <c r="C529" s="80"/>
      <c r="D529" s="80"/>
      <c r="E529" s="80"/>
      <c r="F529" s="80"/>
      <c r="G529" s="81"/>
      <c r="H529" s="82">
        <v>1</v>
      </c>
      <c r="I529" s="84"/>
      <c r="J529" s="85">
        <v>5000</v>
      </c>
      <c r="K529" s="83"/>
      <c r="L529" s="84"/>
    </row>
    <row r="530" spans="1:12" ht="16.5" customHeight="1">
      <c r="A530" s="22"/>
      <c r="B530" s="89" t="s">
        <v>314</v>
      </c>
      <c r="C530" s="90"/>
      <c r="D530" s="90"/>
      <c r="E530" s="90"/>
      <c r="F530" s="90"/>
      <c r="G530" s="91"/>
      <c r="H530" s="76">
        <v>1</v>
      </c>
      <c r="I530" s="92"/>
      <c r="J530" s="85">
        <v>10000</v>
      </c>
      <c r="K530" s="83"/>
      <c r="L530" s="84"/>
    </row>
    <row r="531" spans="1:12" ht="16.5" customHeight="1">
      <c r="A531" s="22"/>
      <c r="B531" s="89" t="s">
        <v>309</v>
      </c>
      <c r="C531" s="90"/>
      <c r="D531" s="90"/>
      <c r="E531" s="90"/>
      <c r="F531" s="90"/>
      <c r="G531" s="91"/>
      <c r="H531" s="82">
        <v>1</v>
      </c>
      <c r="I531" s="84"/>
      <c r="J531" s="85">
        <v>10000</v>
      </c>
      <c r="K531" s="83"/>
      <c r="L531" s="84"/>
    </row>
    <row r="532" spans="1:12" ht="16.5" customHeight="1">
      <c r="A532" s="22"/>
      <c r="B532" s="82"/>
      <c r="C532" s="83"/>
      <c r="D532" s="83"/>
      <c r="E532" s="83"/>
      <c r="F532" s="83"/>
      <c r="G532" s="84"/>
      <c r="H532" s="82"/>
      <c r="I532" s="84"/>
      <c r="J532" s="82"/>
      <c r="K532" s="83"/>
      <c r="L532" s="84"/>
    </row>
    <row r="533" spans="1:12" ht="30" hidden="1" customHeight="1">
      <c r="A533" s="22"/>
      <c r="B533" s="82"/>
      <c r="C533" s="83"/>
      <c r="D533" s="83"/>
      <c r="E533" s="83"/>
      <c r="F533" s="83"/>
      <c r="G533" s="84"/>
      <c r="H533" s="82"/>
      <c r="I533" s="84"/>
      <c r="J533" s="82"/>
      <c r="K533" s="83"/>
      <c r="L533" s="84"/>
    </row>
    <row r="534" spans="1:12" ht="21.75" customHeight="1">
      <c r="A534" s="204" t="s">
        <v>142</v>
      </c>
      <c r="B534" s="205"/>
      <c r="C534" s="205"/>
      <c r="D534" s="205"/>
      <c r="E534" s="205"/>
      <c r="F534" s="205"/>
      <c r="G534" s="206"/>
      <c r="H534" s="72" t="s">
        <v>162</v>
      </c>
      <c r="I534" s="73"/>
      <c r="J534" s="95">
        <f>J525+J526+J527+J528+J529+J530+J531</f>
        <v>115000</v>
      </c>
      <c r="K534" s="123"/>
      <c r="L534" s="96"/>
    </row>
    <row r="537" spans="1:1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</row>
    <row r="538" spans="1:12" ht="18.75">
      <c r="A538" s="115" t="s">
        <v>239</v>
      </c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</row>
    <row r="539" spans="1:12" ht="18.7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</row>
    <row r="540" spans="1:12" ht="18.75">
      <c r="A540" s="93" t="s">
        <v>301</v>
      </c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</row>
    <row r="541" spans="1:12" ht="18.7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</row>
    <row r="542" spans="1:12" ht="19.5">
      <c r="A542" s="93" t="s">
        <v>303</v>
      </c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</row>
    <row r="543" spans="1:12" ht="18.7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</row>
    <row r="544" spans="1:12" ht="16.5">
      <c r="A544" s="190" t="s">
        <v>261</v>
      </c>
      <c r="B544" s="190"/>
      <c r="C544" s="190"/>
      <c r="D544" s="190"/>
      <c r="E544" s="190"/>
      <c r="F544" s="190"/>
      <c r="G544" s="190"/>
      <c r="H544" s="190"/>
      <c r="I544" s="190"/>
      <c r="J544" s="190"/>
      <c r="K544" s="190"/>
      <c r="L544" s="190"/>
    </row>
    <row r="545" spans="1:1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</row>
    <row r="546" spans="1:12">
      <c r="A546" s="97" t="s">
        <v>262</v>
      </c>
      <c r="B546" s="100" t="s">
        <v>145</v>
      </c>
      <c r="C546" s="101"/>
      <c r="D546" s="101"/>
      <c r="E546" s="101"/>
      <c r="F546" s="102"/>
      <c r="G546" s="109" t="s">
        <v>251</v>
      </c>
      <c r="H546" s="110"/>
      <c r="I546" s="109" t="s">
        <v>263</v>
      </c>
      <c r="J546" s="110"/>
      <c r="K546" s="109" t="s">
        <v>264</v>
      </c>
      <c r="L546" s="110"/>
    </row>
    <row r="547" spans="1:12">
      <c r="A547" s="98"/>
      <c r="B547" s="103"/>
      <c r="C547" s="104"/>
      <c r="D547" s="104"/>
      <c r="E547" s="104"/>
      <c r="F547" s="105"/>
      <c r="G547" s="111"/>
      <c r="H547" s="112"/>
      <c r="I547" s="111"/>
      <c r="J547" s="112"/>
      <c r="K547" s="111"/>
      <c r="L547" s="112"/>
    </row>
    <row r="548" spans="1:12">
      <c r="A548" s="99"/>
      <c r="B548" s="106"/>
      <c r="C548" s="107"/>
      <c r="D548" s="107"/>
      <c r="E548" s="107"/>
      <c r="F548" s="108"/>
      <c r="G548" s="113"/>
      <c r="H548" s="114"/>
      <c r="I548" s="113"/>
      <c r="J548" s="114"/>
      <c r="K548" s="113"/>
      <c r="L548" s="114"/>
    </row>
    <row r="549" spans="1:12">
      <c r="A549" s="24">
        <v>1</v>
      </c>
      <c r="B549" s="82">
        <v>2</v>
      </c>
      <c r="C549" s="83"/>
      <c r="D549" s="83"/>
      <c r="E549" s="83"/>
      <c r="F549" s="84"/>
      <c r="G549" s="82">
        <v>3</v>
      </c>
      <c r="H549" s="84"/>
      <c r="I549" s="82">
        <v>4</v>
      </c>
      <c r="J549" s="84"/>
      <c r="K549" s="82">
        <v>5</v>
      </c>
      <c r="L549" s="84"/>
    </row>
    <row r="550" spans="1:12">
      <c r="A550" s="24"/>
      <c r="B550" s="89" t="s">
        <v>266</v>
      </c>
      <c r="C550" s="90"/>
      <c r="D550" s="90"/>
      <c r="E550" s="90"/>
      <c r="F550" s="91"/>
      <c r="G550" s="82" t="s">
        <v>162</v>
      </c>
      <c r="H550" s="84"/>
      <c r="I550" s="82" t="s">
        <v>162</v>
      </c>
      <c r="J550" s="84"/>
      <c r="K550" s="82"/>
      <c r="L550" s="84"/>
    </row>
    <row r="551" spans="1:12">
      <c r="A551" s="22"/>
      <c r="B551" s="89" t="s">
        <v>265</v>
      </c>
      <c r="C551" s="90"/>
      <c r="D551" s="90"/>
      <c r="E551" s="90"/>
      <c r="F551" s="91"/>
      <c r="G551" s="82"/>
      <c r="H551" s="84"/>
      <c r="I551" s="82"/>
      <c r="J551" s="84"/>
      <c r="K551" s="82"/>
      <c r="L551" s="84"/>
    </row>
    <row r="552" spans="1:12">
      <c r="A552" s="24"/>
      <c r="B552" s="89" t="s">
        <v>352</v>
      </c>
      <c r="C552" s="90"/>
      <c r="D552" s="90"/>
      <c r="E552" s="90"/>
      <c r="F552" s="91"/>
      <c r="G552" s="82"/>
      <c r="H552" s="84"/>
      <c r="I552" s="82"/>
      <c r="J552" s="84"/>
      <c r="K552" s="85">
        <v>70000</v>
      </c>
      <c r="L552" s="84"/>
    </row>
    <row r="553" spans="1:12">
      <c r="A553" s="22"/>
      <c r="B553" s="89"/>
      <c r="C553" s="90"/>
      <c r="D553" s="90"/>
      <c r="E553" s="90"/>
      <c r="F553" s="91"/>
      <c r="G553" s="82"/>
      <c r="H553" s="84"/>
      <c r="I553" s="82"/>
      <c r="J553" s="84"/>
      <c r="K553" s="82"/>
      <c r="L553" s="84"/>
    </row>
    <row r="554" spans="1:12">
      <c r="A554" s="69" t="s">
        <v>142</v>
      </c>
      <c r="B554" s="70"/>
      <c r="C554" s="70"/>
      <c r="D554" s="70"/>
      <c r="E554" s="70"/>
      <c r="F554" s="71"/>
      <c r="G554" s="72"/>
      <c r="H554" s="73"/>
      <c r="I554" s="72" t="s">
        <v>162</v>
      </c>
      <c r="J554" s="73"/>
      <c r="K554" s="95">
        <f>K552+K553</f>
        <v>70000</v>
      </c>
      <c r="L554" s="96"/>
    </row>
    <row r="555" spans="1:1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</row>
    <row r="556" spans="1:12" ht="18.75">
      <c r="A556" s="115" t="s">
        <v>239</v>
      </c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</row>
    <row r="557" spans="1:12" ht="18.7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</row>
    <row r="558" spans="1:12" ht="18.75">
      <c r="A558" s="93" t="s">
        <v>291</v>
      </c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</row>
    <row r="559" spans="1:12" ht="18.7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</row>
    <row r="560" spans="1:12" ht="0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</row>
    <row r="561" spans="1:12" ht="19.5">
      <c r="A561" s="93" t="s">
        <v>304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ht="18.7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</row>
    <row r="563" spans="1:12" ht="16.5">
      <c r="A563" s="190" t="s">
        <v>267</v>
      </c>
      <c r="B563" s="190"/>
      <c r="C563" s="190"/>
      <c r="D563" s="190"/>
      <c r="E563" s="190"/>
      <c r="F563" s="190"/>
      <c r="G563" s="190"/>
      <c r="H563" s="190"/>
      <c r="I563" s="190"/>
      <c r="J563" s="190"/>
      <c r="K563" s="190"/>
      <c r="L563" s="190"/>
    </row>
    <row r="564" spans="1:12" ht="18.7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</row>
    <row r="565" spans="1:12">
      <c r="A565" s="191" t="s">
        <v>132</v>
      </c>
      <c r="B565" s="100" t="s">
        <v>145</v>
      </c>
      <c r="C565" s="101"/>
      <c r="D565" s="101"/>
      <c r="E565" s="101"/>
      <c r="F565" s="101"/>
      <c r="G565" s="102"/>
      <c r="H565" s="97" t="s">
        <v>268</v>
      </c>
      <c r="I565" s="97" t="s">
        <v>269</v>
      </c>
      <c r="J565" s="97" t="s">
        <v>273</v>
      </c>
      <c r="K565" s="109" t="s">
        <v>270</v>
      </c>
      <c r="L565" s="110"/>
    </row>
    <row r="566" spans="1:12">
      <c r="A566" s="192"/>
      <c r="B566" s="103"/>
      <c r="C566" s="104"/>
      <c r="D566" s="104"/>
      <c r="E566" s="104"/>
      <c r="F566" s="104"/>
      <c r="G566" s="105"/>
      <c r="H566" s="127"/>
      <c r="I566" s="98"/>
      <c r="J566" s="127"/>
      <c r="K566" s="111"/>
      <c r="L566" s="112"/>
    </row>
    <row r="567" spans="1:12">
      <c r="A567" s="192"/>
      <c r="B567" s="103"/>
      <c r="C567" s="104"/>
      <c r="D567" s="104"/>
      <c r="E567" s="104"/>
      <c r="F567" s="104"/>
      <c r="G567" s="105"/>
      <c r="H567" s="127"/>
      <c r="I567" s="98"/>
      <c r="J567" s="127"/>
      <c r="K567" s="111"/>
      <c r="L567" s="112"/>
    </row>
    <row r="568" spans="1:12">
      <c r="A568" s="193"/>
      <c r="B568" s="106"/>
      <c r="C568" s="107"/>
      <c r="D568" s="107"/>
      <c r="E568" s="107"/>
      <c r="F568" s="107"/>
      <c r="G568" s="108"/>
      <c r="H568" s="128"/>
      <c r="I568" s="99"/>
      <c r="J568" s="128"/>
      <c r="K568" s="113"/>
      <c r="L568" s="114"/>
    </row>
    <row r="569" spans="1:12">
      <c r="A569" s="24">
        <v>1</v>
      </c>
      <c r="B569" s="82">
        <v>2</v>
      </c>
      <c r="C569" s="83"/>
      <c r="D569" s="83"/>
      <c r="E569" s="83"/>
      <c r="F569" s="83"/>
      <c r="G569" s="84"/>
      <c r="H569" s="24">
        <v>3</v>
      </c>
      <c r="I569" s="24">
        <v>4</v>
      </c>
      <c r="J569" s="24">
        <v>5</v>
      </c>
      <c r="K569" s="82">
        <v>6</v>
      </c>
      <c r="L569" s="84"/>
    </row>
    <row r="570" spans="1:12" ht="21" customHeight="1">
      <c r="A570" s="22"/>
      <c r="B570" s="79" t="s">
        <v>271</v>
      </c>
      <c r="C570" s="80"/>
      <c r="D570" s="80"/>
      <c r="E570" s="80"/>
      <c r="F570" s="80"/>
      <c r="G570" s="81"/>
      <c r="H570" s="24" t="s">
        <v>162</v>
      </c>
      <c r="I570" s="24" t="s">
        <v>162</v>
      </c>
      <c r="J570" s="24" t="s">
        <v>162</v>
      </c>
      <c r="K570" s="82" t="s">
        <v>162</v>
      </c>
      <c r="L570" s="84"/>
    </row>
    <row r="571" spans="1:12" ht="21" customHeight="1">
      <c r="A571" s="22"/>
      <c r="B571" s="79" t="s">
        <v>272</v>
      </c>
      <c r="C571" s="80"/>
      <c r="D571" s="80"/>
      <c r="E571" s="80"/>
      <c r="F571" s="80"/>
      <c r="G571" s="81"/>
      <c r="H571" s="22"/>
      <c r="I571" s="22"/>
      <c r="J571" s="22"/>
      <c r="K571" s="82"/>
      <c r="L571" s="84"/>
    </row>
    <row r="572" spans="1:12" s="10" customFormat="1" ht="21" customHeight="1">
      <c r="A572" s="22"/>
      <c r="B572" s="79" t="s">
        <v>299</v>
      </c>
      <c r="C572" s="80"/>
      <c r="D572" s="80"/>
      <c r="E572" s="80"/>
      <c r="F572" s="80"/>
      <c r="G572" s="81"/>
      <c r="H572" s="22"/>
      <c r="I572" s="22"/>
      <c r="J572" s="22"/>
      <c r="K572" s="85">
        <v>70000</v>
      </c>
      <c r="L572" s="84"/>
    </row>
    <row r="573" spans="1:12" s="10" customFormat="1" ht="21" customHeight="1">
      <c r="A573" s="22"/>
      <c r="B573" s="79" t="s">
        <v>300</v>
      </c>
      <c r="C573" s="80"/>
      <c r="D573" s="80"/>
      <c r="E573" s="80"/>
      <c r="F573" s="80"/>
      <c r="G573" s="81"/>
      <c r="H573" s="22"/>
      <c r="I573" s="22"/>
      <c r="J573" s="22"/>
      <c r="K573" s="85">
        <v>130000</v>
      </c>
      <c r="L573" s="84"/>
    </row>
    <row r="574" spans="1:12" s="10" customFormat="1" ht="21" customHeight="1">
      <c r="A574" s="22"/>
      <c r="B574" s="82"/>
      <c r="C574" s="83"/>
      <c r="D574" s="83"/>
      <c r="E574" s="83"/>
      <c r="F574" s="83"/>
      <c r="G574" s="84"/>
      <c r="H574" s="22"/>
      <c r="I574" s="22"/>
      <c r="J574" s="22"/>
      <c r="K574" s="82"/>
      <c r="L574" s="84"/>
    </row>
    <row r="575" spans="1:12" s="10" customFormat="1" ht="21" customHeight="1">
      <c r="A575" s="22"/>
      <c r="B575" s="82"/>
      <c r="C575" s="83"/>
      <c r="D575" s="83"/>
      <c r="E575" s="83"/>
      <c r="F575" s="83"/>
      <c r="G575" s="84"/>
      <c r="H575" s="22"/>
      <c r="I575" s="22"/>
      <c r="J575" s="22"/>
      <c r="K575" s="82"/>
      <c r="L575" s="84"/>
    </row>
    <row r="576" spans="1:12" s="10" customFormat="1" ht="21" customHeight="1">
      <c r="A576" s="22"/>
      <c r="B576" s="82"/>
      <c r="C576" s="83"/>
      <c r="D576" s="83"/>
      <c r="E576" s="83"/>
      <c r="F576" s="83"/>
      <c r="G576" s="84"/>
      <c r="H576" s="22"/>
      <c r="I576" s="22"/>
      <c r="J576" s="22"/>
      <c r="K576" s="82"/>
      <c r="L576" s="84"/>
    </row>
    <row r="577" spans="1:12" ht="21" customHeight="1">
      <c r="A577" s="22"/>
      <c r="B577" s="82"/>
      <c r="C577" s="83"/>
      <c r="D577" s="83"/>
      <c r="E577" s="83"/>
      <c r="F577" s="83"/>
      <c r="G577" s="84"/>
      <c r="H577" s="22"/>
      <c r="I577" s="22"/>
      <c r="J577" s="22"/>
      <c r="K577" s="82"/>
      <c r="L577" s="84"/>
    </row>
    <row r="578" spans="1:12" ht="16.5" customHeight="1">
      <c r="A578" s="204" t="s">
        <v>142</v>
      </c>
      <c r="B578" s="205"/>
      <c r="C578" s="205"/>
      <c r="D578" s="205"/>
      <c r="E578" s="205"/>
      <c r="F578" s="205"/>
      <c r="G578" s="206"/>
      <c r="H578" s="44" t="s">
        <v>162</v>
      </c>
      <c r="I578" s="44" t="s">
        <v>162</v>
      </c>
      <c r="J578" s="44" t="s">
        <v>162</v>
      </c>
      <c r="K578" s="95">
        <f>K572+K573+K574+K575+K576+K577</f>
        <v>200000</v>
      </c>
      <c r="L578" s="96"/>
    </row>
    <row r="579" spans="1:1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</row>
  </sheetData>
  <mergeCells count="888">
    <mergeCell ref="B571:G571"/>
    <mergeCell ref="B577:G577"/>
    <mergeCell ref="K570:L570"/>
    <mergeCell ref="K571:L571"/>
    <mergeCell ref="K577:L577"/>
    <mergeCell ref="K578:L578"/>
    <mergeCell ref="A578:G578"/>
    <mergeCell ref="A565:A568"/>
    <mergeCell ref="K565:L568"/>
    <mergeCell ref="J565:J568"/>
    <mergeCell ref="I565:I568"/>
    <mergeCell ref="H565:H568"/>
    <mergeCell ref="B565:G568"/>
    <mergeCell ref="B569:G569"/>
    <mergeCell ref="K569:L569"/>
    <mergeCell ref="B570:G570"/>
    <mergeCell ref="B576:G576"/>
    <mergeCell ref="K576:L576"/>
    <mergeCell ref="B575:G575"/>
    <mergeCell ref="K575:L575"/>
    <mergeCell ref="A554:F554"/>
    <mergeCell ref="G554:H554"/>
    <mergeCell ref="I554:J554"/>
    <mergeCell ref="K554:L554"/>
    <mergeCell ref="A556:L556"/>
    <mergeCell ref="A558:L558"/>
    <mergeCell ref="A561:L561"/>
    <mergeCell ref="A563:L563"/>
    <mergeCell ref="B552:F552"/>
    <mergeCell ref="G552:H552"/>
    <mergeCell ref="I552:J552"/>
    <mergeCell ref="K552:L552"/>
    <mergeCell ref="B553:F553"/>
    <mergeCell ref="G553:H553"/>
    <mergeCell ref="I553:J553"/>
    <mergeCell ref="K553:L553"/>
    <mergeCell ref="B549:F549"/>
    <mergeCell ref="G549:H549"/>
    <mergeCell ref="I549:J549"/>
    <mergeCell ref="K549:L549"/>
    <mergeCell ref="B550:F550"/>
    <mergeCell ref="G550:H550"/>
    <mergeCell ref="I550:J550"/>
    <mergeCell ref="K550:L550"/>
    <mergeCell ref="B551:F551"/>
    <mergeCell ref="G551:H551"/>
    <mergeCell ref="I551:J551"/>
    <mergeCell ref="K551:L551"/>
    <mergeCell ref="A538:L538"/>
    <mergeCell ref="A540:L540"/>
    <mergeCell ref="A542:L542"/>
    <mergeCell ref="A544:L544"/>
    <mergeCell ref="A546:A548"/>
    <mergeCell ref="B546:F548"/>
    <mergeCell ref="G546:H548"/>
    <mergeCell ref="I546:J548"/>
    <mergeCell ref="K546:L548"/>
    <mergeCell ref="H533:I533"/>
    <mergeCell ref="H534:I534"/>
    <mergeCell ref="J524:L524"/>
    <mergeCell ref="H524:I524"/>
    <mergeCell ref="J533:L533"/>
    <mergeCell ref="J534:L534"/>
    <mergeCell ref="B526:G526"/>
    <mergeCell ref="H526:I526"/>
    <mergeCell ref="J526:L526"/>
    <mergeCell ref="B529:G529"/>
    <mergeCell ref="H529:I529"/>
    <mergeCell ref="J529:L529"/>
    <mergeCell ref="A534:G534"/>
    <mergeCell ref="B533:G533"/>
    <mergeCell ref="B524:G524"/>
    <mergeCell ref="B525:G525"/>
    <mergeCell ref="B527:G527"/>
    <mergeCell ref="B528:G528"/>
    <mergeCell ref="B530:G530"/>
    <mergeCell ref="B531:G531"/>
    <mergeCell ref="B532:G532"/>
    <mergeCell ref="J525:L525"/>
    <mergeCell ref="J527:L527"/>
    <mergeCell ref="J528:L528"/>
    <mergeCell ref="J530:L530"/>
    <mergeCell ref="J531:L531"/>
    <mergeCell ref="J532:L532"/>
    <mergeCell ref="H525:I525"/>
    <mergeCell ref="H527:I527"/>
    <mergeCell ref="H528:I528"/>
    <mergeCell ref="H530:I530"/>
    <mergeCell ref="H531:I531"/>
    <mergeCell ref="H532:I532"/>
    <mergeCell ref="A511:L511"/>
    <mergeCell ref="A513:L513"/>
    <mergeCell ref="A515:L515"/>
    <mergeCell ref="A517:L517"/>
    <mergeCell ref="J519:L522"/>
    <mergeCell ref="H519:I522"/>
    <mergeCell ref="B519:G522"/>
    <mergeCell ref="A519:A522"/>
    <mergeCell ref="B523:G523"/>
    <mergeCell ref="H523:I523"/>
    <mergeCell ref="J523:L523"/>
    <mergeCell ref="A466:F466"/>
    <mergeCell ref="I466:J466"/>
    <mergeCell ref="K466:L466"/>
    <mergeCell ref="B463:F463"/>
    <mergeCell ref="I463:J463"/>
    <mergeCell ref="K463:L463"/>
    <mergeCell ref="B464:F464"/>
    <mergeCell ref="I464:J464"/>
    <mergeCell ref="K464:L464"/>
    <mergeCell ref="B465:F465"/>
    <mergeCell ref="I465:J465"/>
    <mergeCell ref="K465:L465"/>
    <mergeCell ref="B457:F457"/>
    <mergeCell ref="I457:J457"/>
    <mergeCell ref="K457:L457"/>
    <mergeCell ref="B458:F458"/>
    <mergeCell ref="I458:J458"/>
    <mergeCell ref="K458:L458"/>
    <mergeCell ref="B459:F459"/>
    <mergeCell ref="I459:J459"/>
    <mergeCell ref="K459:L459"/>
    <mergeCell ref="B454:F454"/>
    <mergeCell ref="I454:J454"/>
    <mergeCell ref="K454:L454"/>
    <mergeCell ref="B455:F455"/>
    <mergeCell ref="I455:J455"/>
    <mergeCell ref="K455:L455"/>
    <mergeCell ref="B456:F456"/>
    <mergeCell ref="I456:J456"/>
    <mergeCell ref="K456:L456"/>
    <mergeCell ref="A442:L442"/>
    <mergeCell ref="A444:L444"/>
    <mergeCell ref="A446:L446"/>
    <mergeCell ref="A448:L448"/>
    <mergeCell ref="A450:A453"/>
    <mergeCell ref="B450:F453"/>
    <mergeCell ref="G450:G453"/>
    <mergeCell ref="H450:H453"/>
    <mergeCell ref="I450:J453"/>
    <mergeCell ref="K450:L453"/>
    <mergeCell ref="B437:F437"/>
    <mergeCell ref="G437:H437"/>
    <mergeCell ref="I437:J437"/>
    <mergeCell ref="K437:L437"/>
    <mergeCell ref="B438:F438"/>
    <mergeCell ref="G438:H438"/>
    <mergeCell ref="I438:J438"/>
    <mergeCell ref="K438:L438"/>
    <mergeCell ref="A439:F439"/>
    <mergeCell ref="G439:H439"/>
    <mergeCell ref="I439:J439"/>
    <mergeCell ref="K439:L439"/>
    <mergeCell ref="B434:F434"/>
    <mergeCell ref="G434:H434"/>
    <mergeCell ref="I434:J434"/>
    <mergeCell ref="K434:L434"/>
    <mergeCell ref="B435:F435"/>
    <mergeCell ref="G435:H435"/>
    <mergeCell ref="I435:J435"/>
    <mergeCell ref="K435:L435"/>
    <mergeCell ref="B436:F436"/>
    <mergeCell ref="G436:H436"/>
    <mergeCell ref="I436:J436"/>
    <mergeCell ref="K436:L436"/>
    <mergeCell ref="A423:L423"/>
    <mergeCell ref="A425:L425"/>
    <mergeCell ref="A427:L427"/>
    <mergeCell ref="A429:L429"/>
    <mergeCell ref="A431:A433"/>
    <mergeCell ref="B431:F433"/>
    <mergeCell ref="G431:H433"/>
    <mergeCell ref="I431:J433"/>
    <mergeCell ref="K431:L433"/>
    <mergeCell ref="B418:F418"/>
    <mergeCell ref="I418:J418"/>
    <mergeCell ref="K418:L418"/>
    <mergeCell ref="B419:F419"/>
    <mergeCell ref="I419:J419"/>
    <mergeCell ref="K419:L419"/>
    <mergeCell ref="A420:F420"/>
    <mergeCell ref="I420:J420"/>
    <mergeCell ref="K420:L420"/>
    <mergeCell ref="B411:F411"/>
    <mergeCell ref="I411:J411"/>
    <mergeCell ref="K411:L411"/>
    <mergeCell ref="B416:F416"/>
    <mergeCell ref="I416:J416"/>
    <mergeCell ref="K416:L416"/>
    <mergeCell ref="B417:F417"/>
    <mergeCell ref="I417:J417"/>
    <mergeCell ref="K417:L417"/>
    <mergeCell ref="B412:F412"/>
    <mergeCell ref="I412:J412"/>
    <mergeCell ref="K412:L412"/>
    <mergeCell ref="B413:F413"/>
    <mergeCell ref="I413:J413"/>
    <mergeCell ref="K413:L413"/>
    <mergeCell ref="B414:F414"/>
    <mergeCell ref="I414:J414"/>
    <mergeCell ref="K414:L414"/>
    <mergeCell ref="B415:F415"/>
    <mergeCell ref="I415:J415"/>
    <mergeCell ref="K415:L415"/>
    <mergeCell ref="A401:L401"/>
    <mergeCell ref="A403:L403"/>
    <mergeCell ref="A405:L405"/>
    <mergeCell ref="A407:A410"/>
    <mergeCell ref="B407:F410"/>
    <mergeCell ref="G407:G410"/>
    <mergeCell ref="H407:H410"/>
    <mergeCell ref="I407:J410"/>
    <mergeCell ref="K407:L410"/>
    <mergeCell ref="B395:F395"/>
    <mergeCell ref="G395:H395"/>
    <mergeCell ref="I395:J395"/>
    <mergeCell ref="K395:L395"/>
    <mergeCell ref="A396:F396"/>
    <mergeCell ref="G396:H396"/>
    <mergeCell ref="I396:J396"/>
    <mergeCell ref="K396:L396"/>
    <mergeCell ref="A399:L399"/>
    <mergeCell ref="B392:F392"/>
    <mergeCell ref="G392:H392"/>
    <mergeCell ref="I392:J392"/>
    <mergeCell ref="K392:L392"/>
    <mergeCell ref="B393:F393"/>
    <mergeCell ref="G393:H393"/>
    <mergeCell ref="I393:J393"/>
    <mergeCell ref="K393:L393"/>
    <mergeCell ref="B394:F394"/>
    <mergeCell ref="G394:H394"/>
    <mergeCell ref="I394:J394"/>
    <mergeCell ref="K394:L394"/>
    <mergeCell ref="A382:L382"/>
    <mergeCell ref="A384:L384"/>
    <mergeCell ref="A386:L386"/>
    <mergeCell ref="A388:A390"/>
    <mergeCell ref="B388:F390"/>
    <mergeCell ref="G388:H390"/>
    <mergeCell ref="I388:J390"/>
    <mergeCell ref="K388:L390"/>
    <mergeCell ref="B391:F391"/>
    <mergeCell ref="G391:H391"/>
    <mergeCell ref="I391:J391"/>
    <mergeCell ref="K391:L391"/>
    <mergeCell ref="A379:F379"/>
    <mergeCell ref="G379:H379"/>
    <mergeCell ref="I379:J379"/>
    <mergeCell ref="K379:L379"/>
    <mergeCell ref="B376:F376"/>
    <mergeCell ref="G376:H376"/>
    <mergeCell ref="I376:J376"/>
    <mergeCell ref="K376:L376"/>
    <mergeCell ref="B377:F377"/>
    <mergeCell ref="G377:H377"/>
    <mergeCell ref="I377:J377"/>
    <mergeCell ref="K377:L377"/>
    <mergeCell ref="B378:F378"/>
    <mergeCell ref="G378:H378"/>
    <mergeCell ref="I378:J378"/>
    <mergeCell ref="K378:L378"/>
    <mergeCell ref="B375:F375"/>
    <mergeCell ref="G375:H375"/>
    <mergeCell ref="I375:J375"/>
    <mergeCell ref="K375:L375"/>
    <mergeCell ref="B363:F363"/>
    <mergeCell ref="G363:H363"/>
    <mergeCell ref="I363:J363"/>
    <mergeCell ref="K363:L363"/>
    <mergeCell ref="B364:F364"/>
    <mergeCell ref="G364:H364"/>
    <mergeCell ref="I364:J364"/>
    <mergeCell ref="K364:L364"/>
    <mergeCell ref="A365:F365"/>
    <mergeCell ref="G365:H365"/>
    <mergeCell ref="I365:J365"/>
    <mergeCell ref="K365:L365"/>
    <mergeCell ref="A366:L366"/>
    <mergeCell ref="A368:L368"/>
    <mergeCell ref="A370:L370"/>
    <mergeCell ref="A372:A374"/>
    <mergeCell ref="B372:F374"/>
    <mergeCell ref="G372:H374"/>
    <mergeCell ref="I372:J374"/>
    <mergeCell ref="K372:L374"/>
    <mergeCell ref="B360:F360"/>
    <mergeCell ref="G360:H360"/>
    <mergeCell ref="I360:J360"/>
    <mergeCell ref="K360:L360"/>
    <mergeCell ref="B361:F361"/>
    <mergeCell ref="G361:H361"/>
    <mergeCell ref="I361:J361"/>
    <mergeCell ref="K361:L361"/>
    <mergeCell ref="B362:F362"/>
    <mergeCell ref="G362:H362"/>
    <mergeCell ref="I362:J362"/>
    <mergeCell ref="K362:L362"/>
    <mergeCell ref="A357:A359"/>
    <mergeCell ref="B357:F359"/>
    <mergeCell ref="G357:H359"/>
    <mergeCell ref="I357:J359"/>
    <mergeCell ref="K357:L359"/>
    <mergeCell ref="A353:L353"/>
    <mergeCell ref="A355:L355"/>
    <mergeCell ref="A351:L351"/>
    <mergeCell ref="B346:F346"/>
    <mergeCell ref="G346:H346"/>
    <mergeCell ref="I346:J346"/>
    <mergeCell ref="K346:L346"/>
    <mergeCell ref="B347:F347"/>
    <mergeCell ref="G347:H347"/>
    <mergeCell ref="I347:J347"/>
    <mergeCell ref="K347:L347"/>
    <mergeCell ref="A348:F348"/>
    <mergeCell ref="G348:H348"/>
    <mergeCell ref="I348:J348"/>
    <mergeCell ref="K348:L348"/>
    <mergeCell ref="B343:F343"/>
    <mergeCell ref="G343:H343"/>
    <mergeCell ref="I343:J343"/>
    <mergeCell ref="K343:L343"/>
    <mergeCell ref="B344:F344"/>
    <mergeCell ref="G344:H344"/>
    <mergeCell ref="I344:J344"/>
    <mergeCell ref="K344:L344"/>
    <mergeCell ref="B345:F345"/>
    <mergeCell ref="G345:H345"/>
    <mergeCell ref="I345:J345"/>
    <mergeCell ref="K345:L345"/>
    <mergeCell ref="A339:A341"/>
    <mergeCell ref="B339:F341"/>
    <mergeCell ref="G339:H341"/>
    <mergeCell ref="I339:J341"/>
    <mergeCell ref="K339:L341"/>
    <mergeCell ref="B342:F342"/>
    <mergeCell ref="G342:H342"/>
    <mergeCell ref="I342:J342"/>
    <mergeCell ref="K342:L342"/>
    <mergeCell ref="A334:F334"/>
    <mergeCell ref="G334:H334"/>
    <mergeCell ref="I334:J334"/>
    <mergeCell ref="K334:L334"/>
    <mergeCell ref="A337:L337"/>
    <mergeCell ref="B331:F331"/>
    <mergeCell ref="G331:H331"/>
    <mergeCell ref="I331:J331"/>
    <mergeCell ref="K331:L331"/>
    <mergeCell ref="B332:F332"/>
    <mergeCell ref="G332:H332"/>
    <mergeCell ref="I332:J332"/>
    <mergeCell ref="K332:L332"/>
    <mergeCell ref="B333:F333"/>
    <mergeCell ref="G333:H333"/>
    <mergeCell ref="I333:J333"/>
    <mergeCell ref="K333:L333"/>
    <mergeCell ref="B328:F328"/>
    <mergeCell ref="G328:H328"/>
    <mergeCell ref="I328:J328"/>
    <mergeCell ref="K328:L328"/>
    <mergeCell ref="B329:F329"/>
    <mergeCell ref="G329:H329"/>
    <mergeCell ref="I329:J329"/>
    <mergeCell ref="K329:L329"/>
    <mergeCell ref="B330:F330"/>
    <mergeCell ref="G330:H330"/>
    <mergeCell ref="I330:J330"/>
    <mergeCell ref="K330:L330"/>
    <mergeCell ref="A317:L317"/>
    <mergeCell ref="A319:L319"/>
    <mergeCell ref="A321:L321"/>
    <mergeCell ref="A323:L323"/>
    <mergeCell ref="A325:A327"/>
    <mergeCell ref="B325:F327"/>
    <mergeCell ref="G325:H327"/>
    <mergeCell ref="I325:J327"/>
    <mergeCell ref="K325:L327"/>
    <mergeCell ref="I308:J308"/>
    <mergeCell ref="I309:J309"/>
    <mergeCell ref="I310:J310"/>
    <mergeCell ref="I311:J311"/>
    <mergeCell ref="I312:J312"/>
    <mergeCell ref="I313:J313"/>
    <mergeCell ref="I314:J314"/>
    <mergeCell ref="K308:L308"/>
    <mergeCell ref="K309:L309"/>
    <mergeCell ref="K310:L310"/>
    <mergeCell ref="K311:L311"/>
    <mergeCell ref="K312:L312"/>
    <mergeCell ref="K313:L313"/>
    <mergeCell ref="K314:L314"/>
    <mergeCell ref="G314:H314"/>
    <mergeCell ref="A314:F314"/>
    <mergeCell ref="A302:L302"/>
    <mergeCell ref="A304:A306"/>
    <mergeCell ref="K304:L306"/>
    <mergeCell ref="I304:J306"/>
    <mergeCell ref="G304:H306"/>
    <mergeCell ref="B304:F306"/>
    <mergeCell ref="B307:F307"/>
    <mergeCell ref="G307:H307"/>
    <mergeCell ref="I307:J307"/>
    <mergeCell ref="K307:L307"/>
    <mergeCell ref="B308:F308"/>
    <mergeCell ref="B309:F309"/>
    <mergeCell ref="B310:F310"/>
    <mergeCell ref="B311:F311"/>
    <mergeCell ref="B312:F312"/>
    <mergeCell ref="B313:F313"/>
    <mergeCell ref="G308:H308"/>
    <mergeCell ref="G309:H309"/>
    <mergeCell ref="G310:H310"/>
    <mergeCell ref="G311:H311"/>
    <mergeCell ref="G312:H312"/>
    <mergeCell ref="G313:H313"/>
    <mergeCell ref="A300:L300"/>
    <mergeCell ref="K285:L285"/>
    <mergeCell ref="K286:L286"/>
    <mergeCell ref="K287:L287"/>
    <mergeCell ref="K288:L288"/>
    <mergeCell ref="K289:L289"/>
    <mergeCell ref="K290:L290"/>
    <mergeCell ref="K291:L291"/>
    <mergeCell ref="K292:L292"/>
    <mergeCell ref="I291:J291"/>
    <mergeCell ref="I292:J292"/>
    <mergeCell ref="B285:H285"/>
    <mergeCell ref="B286:H286"/>
    <mergeCell ref="B287:H287"/>
    <mergeCell ref="B288:H288"/>
    <mergeCell ref="B289:H289"/>
    <mergeCell ref="B290:H290"/>
    <mergeCell ref="B291:H291"/>
    <mergeCell ref="I285:J285"/>
    <mergeCell ref="I286:J286"/>
    <mergeCell ref="I287:J287"/>
    <mergeCell ref="I288:J288"/>
    <mergeCell ref="I289:J289"/>
    <mergeCell ref="I290:J290"/>
    <mergeCell ref="A292:H292"/>
    <mergeCell ref="A293:L295"/>
    <mergeCell ref="A298:L298"/>
    <mergeCell ref="B281:H281"/>
    <mergeCell ref="I281:J281"/>
    <mergeCell ref="K281:L281"/>
    <mergeCell ref="B282:H282"/>
    <mergeCell ref="B283:H283"/>
    <mergeCell ref="B284:H284"/>
    <mergeCell ref="K282:L282"/>
    <mergeCell ref="K283:L283"/>
    <mergeCell ref="K284:L284"/>
    <mergeCell ref="I282:J282"/>
    <mergeCell ref="I283:J283"/>
    <mergeCell ref="I284:J284"/>
    <mergeCell ref="A266:L266"/>
    <mergeCell ref="A268:L268"/>
    <mergeCell ref="A270:L270"/>
    <mergeCell ref="A272:L274"/>
    <mergeCell ref="K276:L279"/>
    <mergeCell ref="I276:J279"/>
    <mergeCell ref="A276:A279"/>
    <mergeCell ref="B276:H279"/>
    <mergeCell ref="B280:H280"/>
    <mergeCell ref="I280:J280"/>
    <mergeCell ref="K280:L280"/>
    <mergeCell ref="I233:J233"/>
    <mergeCell ref="I234:J234"/>
    <mergeCell ref="I235:J235"/>
    <mergeCell ref="I236:J236"/>
    <mergeCell ref="I237:J237"/>
    <mergeCell ref="B232:F232"/>
    <mergeCell ref="I232:J232"/>
    <mergeCell ref="K232:L232"/>
    <mergeCell ref="B233:F233"/>
    <mergeCell ref="B234:F234"/>
    <mergeCell ref="B235:F235"/>
    <mergeCell ref="B236:F236"/>
    <mergeCell ref="K233:L233"/>
    <mergeCell ref="K234:L234"/>
    <mergeCell ref="K235:L235"/>
    <mergeCell ref="K236:L236"/>
    <mergeCell ref="K237:L237"/>
    <mergeCell ref="A237:F237"/>
    <mergeCell ref="A220:L220"/>
    <mergeCell ref="A222:L222"/>
    <mergeCell ref="A224:L224"/>
    <mergeCell ref="A226:L226"/>
    <mergeCell ref="A228:A231"/>
    <mergeCell ref="K228:L231"/>
    <mergeCell ref="I228:J231"/>
    <mergeCell ref="H228:H231"/>
    <mergeCell ref="G228:G231"/>
    <mergeCell ref="B228:F231"/>
    <mergeCell ref="B211:F211"/>
    <mergeCell ref="A212:F212"/>
    <mergeCell ref="K211:L211"/>
    <mergeCell ref="K212:L212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B204:F204"/>
    <mergeCell ref="G204:H204"/>
    <mergeCell ref="K204:L204"/>
    <mergeCell ref="K205:L205"/>
    <mergeCell ref="K206:L206"/>
    <mergeCell ref="K207:L207"/>
    <mergeCell ref="K208:L208"/>
    <mergeCell ref="K209:L209"/>
    <mergeCell ref="K210:L210"/>
    <mergeCell ref="B205:F205"/>
    <mergeCell ref="B206:F206"/>
    <mergeCell ref="B207:F207"/>
    <mergeCell ref="B208:F208"/>
    <mergeCell ref="B209:F209"/>
    <mergeCell ref="B210:F210"/>
    <mergeCell ref="A197:L197"/>
    <mergeCell ref="A199:A202"/>
    <mergeCell ref="B199:F202"/>
    <mergeCell ref="G199:H202"/>
    <mergeCell ref="I199:I202"/>
    <mergeCell ref="J199:J202"/>
    <mergeCell ref="K199:L202"/>
    <mergeCell ref="B203:F203"/>
    <mergeCell ref="G203:H203"/>
    <mergeCell ref="K203:L203"/>
    <mergeCell ref="C7:G7"/>
    <mergeCell ref="H7:L7"/>
    <mergeCell ref="C8:G8"/>
    <mergeCell ref="H8:L8"/>
    <mergeCell ref="A8:B8"/>
    <mergeCell ref="A9:B9"/>
    <mergeCell ref="A1:L1"/>
    <mergeCell ref="A2:L2"/>
    <mergeCell ref="A4:L4"/>
    <mergeCell ref="A3:L3"/>
    <mergeCell ref="A5:B6"/>
    <mergeCell ref="C5:G6"/>
    <mergeCell ref="H5:L6"/>
    <mergeCell ref="A7:B7"/>
    <mergeCell ref="C9:G9"/>
    <mergeCell ref="C10:G10"/>
    <mergeCell ref="C11:G11"/>
    <mergeCell ref="C12:G12"/>
    <mergeCell ref="C13:G13"/>
    <mergeCell ref="A22:B22"/>
    <mergeCell ref="A23:B23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C19:G19"/>
    <mergeCell ref="H18:L18"/>
    <mergeCell ref="H19:L19"/>
    <mergeCell ref="H20:L20"/>
    <mergeCell ref="H21:L21"/>
    <mergeCell ref="H22:L22"/>
    <mergeCell ref="H23:L23"/>
    <mergeCell ref="H9:L9"/>
    <mergeCell ref="H10:L10"/>
    <mergeCell ref="H11:L11"/>
    <mergeCell ref="H12:L12"/>
    <mergeCell ref="H13:L13"/>
    <mergeCell ref="H14:L14"/>
    <mergeCell ref="H15:L15"/>
    <mergeCell ref="H16:L16"/>
    <mergeCell ref="H17:L17"/>
    <mergeCell ref="A36:B40"/>
    <mergeCell ref="C36:C40"/>
    <mergeCell ref="D36:D40"/>
    <mergeCell ref="A46:B46"/>
    <mergeCell ref="A41:B41"/>
    <mergeCell ref="H39:J40"/>
    <mergeCell ref="H41:J41"/>
    <mergeCell ref="H42:J42"/>
    <mergeCell ref="A33:L33"/>
    <mergeCell ref="A34:L34"/>
    <mergeCell ref="E36:L37"/>
    <mergeCell ref="F38:L38"/>
    <mergeCell ref="E38:E40"/>
    <mergeCell ref="F39:F40"/>
    <mergeCell ref="G39:G40"/>
    <mergeCell ref="H43:J43"/>
    <mergeCell ref="A42:B42"/>
    <mergeCell ref="A43:B43"/>
    <mergeCell ref="A44:B44"/>
    <mergeCell ref="A45:B45"/>
    <mergeCell ref="H44:J44"/>
    <mergeCell ref="H45:J45"/>
    <mergeCell ref="H46:J46"/>
    <mergeCell ref="K45:L45"/>
    <mergeCell ref="A59:B59"/>
    <mergeCell ref="A60:B60"/>
    <mergeCell ref="A61:B61"/>
    <mergeCell ref="A57:B57"/>
    <mergeCell ref="A47:B47"/>
    <mergeCell ref="A48:B48"/>
    <mergeCell ref="A49:B49"/>
    <mergeCell ref="A50:B50"/>
    <mergeCell ref="A51:B51"/>
    <mergeCell ref="A52:B52"/>
    <mergeCell ref="A53:B53"/>
    <mergeCell ref="A54:B54"/>
    <mergeCell ref="K39:L40"/>
    <mergeCell ref="K41:L41"/>
    <mergeCell ref="K42:L42"/>
    <mergeCell ref="K43:L43"/>
    <mergeCell ref="K44:L44"/>
    <mergeCell ref="G89:I90"/>
    <mergeCell ref="J89:L90"/>
    <mergeCell ref="D86:L87"/>
    <mergeCell ref="G88:L88"/>
    <mergeCell ref="A82:L82"/>
    <mergeCell ref="A83:L83"/>
    <mergeCell ref="A84:L84"/>
    <mergeCell ref="A68:B68"/>
    <mergeCell ref="A69:B69"/>
    <mergeCell ref="A70:B70"/>
    <mergeCell ref="A62:B62"/>
    <mergeCell ref="A63:B63"/>
    <mergeCell ref="A64:B64"/>
    <mergeCell ref="A65:B65"/>
    <mergeCell ref="A66:B66"/>
    <mergeCell ref="A67:B67"/>
    <mergeCell ref="A55:B55"/>
    <mergeCell ref="A56:B56"/>
    <mergeCell ref="A58:B58"/>
    <mergeCell ref="K64:L64"/>
    <mergeCell ref="K51:L51"/>
    <mergeCell ref="K52:L52"/>
    <mergeCell ref="K55:L55"/>
    <mergeCell ref="K56:L56"/>
    <mergeCell ref="K57:L57"/>
    <mergeCell ref="K58:L58"/>
    <mergeCell ref="K48:L48"/>
    <mergeCell ref="K49:L49"/>
    <mergeCell ref="K50:L50"/>
    <mergeCell ref="K46:L46"/>
    <mergeCell ref="K47:L47"/>
    <mergeCell ref="H58:J58"/>
    <mergeCell ref="H59:J59"/>
    <mergeCell ref="H60:J60"/>
    <mergeCell ref="H61:J61"/>
    <mergeCell ref="H62:J62"/>
    <mergeCell ref="H63:J63"/>
    <mergeCell ref="H50:J50"/>
    <mergeCell ref="H51:J51"/>
    <mergeCell ref="H52:J52"/>
    <mergeCell ref="H55:J55"/>
    <mergeCell ref="H56:J56"/>
    <mergeCell ref="H57:J57"/>
    <mergeCell ref="H47:J47"/>
    <mergeCell ref="H48:J48"/>
    <mergeCell ref="H49:J49"/>
    <mergeCell ref="K59:L59"/>
    <mergeCell ref="K60:L60"/>
    <mergeCell ref="K61:L61"/>
    <mergeCell ref="K62:L62"/>
    <mergeCell ref="K63:L63"/>
    <mergeCell ref="H53:J53"/>
    <mergeCell ref="K53:L53"/>
    <mergeCell ref="H70:J70"/>
    <mergeCell ref="A105:L105"/>
    <mergeCell ref="A106:L106"/>
    <mergeCell ref="A107:L107"/>
    <mergeCell ref="A108:L108"/>
    <mergeCell ref="A110:F112"/>
    <mergeCell ref="G110:I112"/>
    <mergeCell ref="J110:L112"/>
    <mergeCell ref="H64:J64"/>
    <mergeCell ref="H65:J65"/>
    <mergeCell ref="H66:J66"/>
    <mergeCell ref="H67:J67"/>
    <mergeCell ref="H68:J68"/>
    <mergeCell ref="H69:J69"/>
    <mergeCell ref="K68:L68"/>
    <mergeCell ref="K69:L69"/>
    <mergeCell ref="K70:L70"/>
    <mergeCell ref="D88:F90"/>
    <mergeCell ref="A86:A91"/>
    <mergeCell ref="B86:B91"/>
    <mergeCell ref="C86:C91"/>
    <mergeCell ref="K65:L65"/>
    <mergeCell ref="K66:L66"/>
    <mergeCell ref="K67:L67"/>
    <mergeCell ref="G114:I114"/>
    <mergeCell ref="J114:L114"/>
    <mergeCell ref="G115:I115"/>
    <mergeCell ref="G116:I116"/>
    <mergeCell ref="G117:I117"/>
    <mergeCell ref="A117:F117"/>
    <mergeCell ref="A113:F113"/>
    <mergeCell ref="G113:I113"/>
    <mergeCell ref="J113:L113"/>
    <mergeCell ref="A114:F114"/>
    <mergeCell ref="A115:F115"/>
    <mergeCell ref="A116:F116"/>
    <mergeCell ref="J126:L126"/>
    <mergeCell ref="A123:F125"/>
    <mergeCell ref="G123:I125"/>
    <mergeCell ref="J123:L125"/>
    <mergeCell ref="G126:I126"/>
    <mergeCell ref="J115:L115"/>
    <mergeCell ref="J116:L116"/>
    <mergeCell ref="J117:L117"/>
    <mergeCell ref="D121:I121"/>
    <mergeCell ref="A126:F126"/>
    <mergeCell ref="A129:F129"/>
    <mergeCell ref="G129:I129"/>
    <mergeCell ref="J129:L129"/>
    <mergeCell ref="A127:F127"/>
    <mergeCell ref="G127:I127"/>
    <mergeCell ref="J127:L127"/>
    <mergeCell ref="A128:F128"/>
    <mergeCell ref="G128:I128"/>
    <mergeCell ref="J128:L128"/>
    <mergeCell ref="I136:L136"/>
    <mergeCell ref="I137:L137"/>
    <mergeCell ref="A139:F140"/>
    <mergeCell ref="I140:L140"/>
    <mergeCell ref="A133:F134"/>
    <mergeCell ref="A136:F137"/>
    <mergeCell ref="I139:L139"/>
    <mergeCell ref="A141:G142"/>
    <mergeCell ref="I134:L134"/>
    <mergeCell ref="I133:L133"/>
    <mergeCell ref="A144:L144"/>
    <mergeCell ref="A145:L145"/>
    <mergeCell ref="A146:L146"/>
    <mergeCell ref="A148:J148"/>
    <mergeCell ref="A150:L150"/>
    <mergeCell ref="I157:I160"/>
    <mergeCell ref="J157:J160"/>
    <mergeCell ref="K161:L161"/>
    <mergeCell ref="B162:C162"/>
    <mergeCell ref="A152:L152"/>
    <mergeCell ref="B155:J155"/>
    <mergeCell ref="A157:A160"/>
    <mergeCell ref="K157:L160"/>
    <mergeCell ref="B157:C160"/>
    <mergeCell ref="B161:C161"/>
    <mergeCell ref="D157:D160"/>
    <mergeCell ref="E157:H158"/>
    <mergeCell ref="F159:H159"/>
    <mergeCell ref="E159:E160"/>
    <mergeCell ref="A191:L191"/>
    <mergeCell ref="A193:L193"/>
    <mergeCell ref="A195:L195"/>
    <mergeCell ref="B167:C167"/>
    <mergeCell ref="B170:C170"/>
    <mergeCell ref="K162:L162"/>
    <mergeCell ref="K163:L163"/>
    <mergeCell ref="K166:L166"/>
    <mergeCell ref="K167:L167"/>
    <mergeCell ref="K170:L170"/>
    <mergeCell ref="K171:L171"/>
    <mergeCell ref="A171:C171"/>
    <mergeCell ref="B168:C168"/>
    <mergeCell ref="K168:L168"/>
    <mergeCell ref="B169:C169"/>
    <mergeCell ref="K169:L169"/>
    <mergeCell ref="B164:C164"/>
    <mergeCell ref="K164:L164"/>
    <mergeCell ref="B165:C165"/>
    <mergeCell ref="K165:L165"/>
    <mergeCell ref="B163:C163"/>
    <mergeCell ref="B166:C166"/>
    <mergeCell ref="B460:F460"/>
    <mergeCell ref="I460:J460"/>
    <mergeCell ref="K460:L460"/>
    <mergeCell ref="B461:F461"/>
    <mergeCell ref="I461:J461"/>
    <mergeCell ref="K461:L461"/>
    <mergeCell ref="B462:F462"/>
    <mergeCell ref="I462:J462"/>
    <mergeCell ref="K462:L462"/>
    <mergeCell ref="A469:L469"/>
    <mergeCell ref="A471:L471"/>
    <mergeCell ref="A473:L473"/>
    <mergeCell ref="A475:L475"/>
    <mergeCell ref="A477:A479"/>
    <mergeCell ref="B477:F479"/>
    <mergeCell ref="G477:H479"/>
    <mergeCell ref="I477:J479"/>
    <mergeCell ref="K477:L479"/>
    <mergeCell ref="A470:L470"/>
    <mergeCell ref="B480:F480"/>
    <mergeCell ref="G480:H480"/>
    <mergeCell ref="I480:J480"/>
    <mergeCell ref="K480:L480"/>
    <mergeCell ref="B481:F481"/>
    <mergeCell ref="G481:H481"/>
    <mergeCell ref="I481:J481"/>
    <mergeCell ref="K481:L481"/>
    <mergeCell ref="B482:F482"/>
    <mergeCell ref="G482:H482"/>
    <mergeCell ref="I482:J482"/>
    <mergeCell ref="K482:L482"/>
    <mergeCell ref="B483:F483"/>
    <mergeCell ref="G483:H483"/>
    <mergeCell ref="I483:J483"/>
    <mergeCell ref="K483:L483"/>
    <mergeCell ref="B484:F484"/>
    <mergeCell ref="G484:H484"/>
    <mergeCell ref="I484:J484"/>
    <mergeCell ref="K484:L484"/>
    <mergeCell ref="A488:L488"/>
    <mergeCell ref="A490:L490"/>
    <mergeCell ref="A492:L492"/>
    <mergeCell ref="A494:L494"/>
    <mergeCell ref="A485:F485"/>
    <mergeCell ref="G485:H485"/>
    <mergeCell ref="I485:J485"/>
    <mergeCell ref="K485:L485"/>
    <mergeCell ref="A496:A498"/>
    <mergeCell ref="B496:F498"/>
    <mergeCell ref="G496:H498"/>
    <mergeCell ref="I496:J498"/>
    <mergeCell ref="K496:L498"/>
    <mergeCell ref="B499:F499"/>
    <mergeCell ref="G499:H499"/>
    <mergeCell ref="I499:J499"/>
    <mergeCell ref="K499:L499"/>
    <mergeCell ref="B503:F503"/>
    <mergeCell ref="G503:H503"/>
    <mergeCell ref="I503:J503"/>
    <mergeCell ref="K503:L503"/>
    <mergeCell ref="B506:F506"/>
    <mergeCell ref="G506:H506"/>
    <mergeCell ref="I506:J506"/>
    <mergeCell ref="K506:L506"/>
    <mergeCell ref="B500:F500"/>
    <mergeCell ref="G500:H500"/>
    <mergeCell ref="I500:J500"/>
    <mergeCell ref="K500:L500"/>
    <mergeCell ref="B501:F501"/>
    <mergeCell ref="G501:H501"/>
    <mergeCell ref="I501:J501"/>
    <mergeCell ref="K501:L501"/>
    <mergeCell ref="B502:F502"/>
    <mergeCell ref="G502:H502"/>
    <mergeCell ref="I502:J502"/>
    <mergeCell ref="K502:L502"/>
    <mergeCell ref="A508:F508"/>
    <mergeCell ref="G508:H508"/>
    <mergeCell ref="I508:J508"/>
    <mergeCell ref="K508:L508"/>
    <mergeCell ref="H54:J54"/>
    <mergeCell ref="K54:L54"/>
    <mergeCell ref="B572:G572"/>
    <mergeCell ref="B573:G573"/>
    <mergeCell ref="B574:G574"/>
    <mergeCell ref="K572:L572"/>
    <mergeCell ref="K573:L573"/>
    <mergeCell ref="K574:L574"/>
    <mergeCell ref="B507:F507"/>
    <mergeCell ref="G507:H507"/>
    <mergeCell ref="I507:J507"/>
    <mergeCell ref="K507:L507"/>
    <mergeCell ref="B504:F504"/>
    <mergeCell ref="G504:H504"/>
    <mergeCell ref="I504:J504"/>
    <mergeCell ref="K504:L504"/>
    <mergeCell ref="B505:F505"/>
    <mergeCell ref="G505:H505"/>
    <mergeCell ref="I505:J505"/>
    <mergeCell ref="K505:L505"/>
  </mergeCells>
  <pageMargins left="0.53" right="0.17" top="0.18" bottom="0.97" header="0.18" footer="0.18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титульник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2buh2</dc:creator>
  <cp:lastModifiedBy>2buh2</cp:lastModifiedBy>
  <cp:lastPrinted>2016-12-19T06:55:03Z</cp:lastPrinted>
  <dcterms:created xsi:type="dcterms:W3CDTF">2016-12-14T05:29:09Z</dcterms:created>
  <dcterms:modified xsi:type="dcterms:W3CDTF">2016-12-19T10:13:48Z</dcterms:modified>
</cp:coreProperties>
</file>